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512" activeTab="0"/>
  </bookViews>
  <sheets>
    <sheet name="Marking Sheet" sheetId="1" r:id="rId1"/>
    <sheet name="Final Scoreboad" sheetId="2" r:id="rId2"/>
  </sheets>
  <definedNames>
    <definedName name="_xlnm._FilterDatabase" localSheetId="1" hidden="1">'Final Scoreboad'!$A$2:$K$2</definedName>
    <definedName name="Number_Of_Finders">'Marking Sheet'!$D$15</definedName>
    <definedName name="Number_Of_Teams">'Marking Sheet'!$D$13</definedName>
    <definedName name="_xlnm.Print_Area" localSheetId="1">'Final Scoreboad'!$A:$K</definedName>
    <definedName name="_xlnm.Print_Area" localSheetId="0">'Marking Sheet'!$A:$AI</definedName>
    <definedName name="_xlnm.Print_Titles" localSheetId="0">'Marking Sheet'!$3:$3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7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columns. Check all columns are included in the cells in column C.</t>
        </r>
      </text>
    </comment>
    <comment ref="C27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7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  <comment ref="I27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G9" authorId="0">
      <text>
        <r>
          <rPr>
            <sz val="8"/>
            <rFont val="Tahoma"/>
            <family val="2"/>
          </rPr>
          <t>Y or N</t>
        </r>
      </text>
    </comment>
    <comment ref="G11" authorId="0">
      <text>
        <r>
          <rPr>
            <sz val="8"/>
            <rFont val="Tahoma"/>
            <family val="2"/>
          </rPr>
          <t>Y or N</t>
        </r>
      </text>
    </comment>
    <comment ref="G15" authorId="0">
      <text>
        <r>
          <rPr>
            <sz val="8"/>
            <rFont val="Tahoma"/>
            <family val="2"/>
          </rPr>
          <t>Ticket number or leave blank</t>
        </r>
      </text>
    </comment>
    <comment ref="G18" authorId="0">
      <text>
        <r>
          <rPr>
            <sz val="8"/>
            <rFont val="Tahoma"/>
            <family val="2"/>
          </rPr>
          <t>Ticket number</t>
        </r>
      </text>
    </comment>
  </commentList>
</comments>
</file>

<file path=xl/sharedStrings.xml><?xml version="1.0" encoding="utf-8"?>
<sst xmlns="http://schemas.openxmlformats.org/spreadsheetml/2006/main" count="446" uniqueCount="380">
  <si>
    <t>Question</t>
  </si>
  <si>
    <t>Team</t>
  </si>
  <si>
    <t>No of Teams</t>
  </si>
  <si>
    <t>Score</t>
  </si>
  <si>
    <t>Ref</t>
  </si>
  <si>
    <t>LogicaCMG</t>
  </si>
  <si>
    <t>Questions Total</t>
  </si>
  <si>
    <t>Total Score</t>
  </si>
  <si>
    <t>ATH Virgins</t>
  </si>
  <si>
    <t>Correct</t>
  </si>
  <si>
    <t>Found Box 1</t>
  </si>
  <si>
    <t>Found Box 2</t>
  </si>
  <si>
    <t>ATH 2007 SCORES</t>
  </si>
  <si>
    <t>INT1</t>
  </si>
  <si>
    <t>Introduction</t>
  </si>
  <si>
    <t>INT2</t>
  </si>
  <si>
    <t>INT3</t>
  </si>
  <si>
    <t>Qfwfq -&gt; Calvino</t>
  </si>
  <si>
    <t>INT4</t>
  </si>
  <si>
    <t>INT5</t>
  </si>
  <si>
    <t>INT6</t>
  </si>
  <si>
    <t>Magician produces 4 suits of Tarot pack</t>
  </si>
  <si>
    <t>INT7</t>
  </si>
  <si>
    <t>INT8</t>
  </si>
  <si>
    <t>County outlines</t>
  </si>
  <si>
    <t>Castle</t>
  </si>
  <si>
    <t>CAS1</t>
  </si>
  <si>
    <t>Words on scroll</t>
  </si>
  <si>
    <t>CAS2</t>
  </si>
  <si>
    <t>Madonna -&gt; Priestess card</t>
  </si>
  <si>
    <t>Tavern</t>
  </si>
  <si>
    <t>TAV1</t>
  </si>
  <si>
    <t>Josiah Wedgewood -&gt; Leith Hill</t>
  </si>
  <si>
    <t>TAV2</t>
  </si>
  <si>
    <t>Darwin -&gt; Leith Hill</t>
  </si>
  <si>
    <t>TAV3</t>
  </si>
  <si>
    <t>TAV4</t>
  </si>
  <si>
    <t>Crooked Furrow Beer -&gt; Leith Hill</t>
  </si>
  <si>
    <t>Entrance</t>
  </si>
  <si>
    <t>ENT1</t>
  </si>
  <si>
    <t>ENT2</t>
  </si>
  <si>
    <t>Splendini -&gt; tarot</t>
  </si>
  <si>
    <t>ENT3</t>
  </si>
  <si>
    <t>Different text -&gt; Malbork -&gt; Calvino</t>
  </si>
  <si>
    <t>ENT4</t>
  </si>
  <si>
    <t>Solitaire -&gt; Bond -&gt; Tarot</t>
  </si>
  <si>
    <t>ENT5</t>
  </si>
  <si>
    <t>Solitaire code</t>
  </si>
  <si>
    <t>ENT6</t>
  </si>
  <si>
    <t>Map</t>
  </si>
  <si>
    <t>Celtic Cross layout</t>
  </si>
  <si>
    <t>Helter-Skelter</t>
  </si>
  <si>
    <t>Leaving there quote -&gt; Calvino</t>
  </si>
  <si>
    <t>Great roller coaster quote -&gt; Calvino</t>
  </si>
  <si>
    <t>HEL1</t>
  </si>
  <si>
    <t>HEL2</t>
  </si>
  <si>
    <t>Nestorius -&gt; Heirophant</t>
  </si>
  <si>
    <t>HEL3</t>
  </si>
  <si>
    <t>HEL4</t>
  </si>
  <si>
    <t>Ethelwulf -&gt; Leith Hill</t>
  </si>
  <si>
    <t>Marilyn -&gt; Leith Hill</t>
  </si>
  <si>
    <t>HEL5</t>
  </si>
  <si>
    <t>Helter Skelter height same as Leith Hill Tower</t>
  </si>
  <si>
    <t>HEL6</t>
  </si>
  <si>
    <t>HEL7</t>
  </si>
  <si>
    <t>All-World -&gt; Stephen King -&gt; Tower</t>
  </si>
  <si>
    <t>HEL8</t>
  </si>
  <si>
    <t>WRYYYY -&gt; Tarot</t>
  </si>
  <si>
    <t>HEL9</t>
  </si>
  <si>
    <t>Dumbledore -&gt; Tower</t>
  </si>
  <si>
    <t>HEL10</t>
  </si>
  <si>
    <t>Dumbledore - Underground map</t>
  </si>
  <si>
    <t>HEL11</t>
  </si>
  <si>
    <t>HEL12</t>
  </si>
  <si>
    <t>Dark Mark -&gt; Harry Potter -&gt; Tower</t>
  </si>
  <si>
    <t>Acrobats</t>
  </si>
  <si>
    <t>ACR1</t>
  </si>
  <si>
    <t>Richard Hull -&gt; Leith Hill</t>
  </si>
  <si>
    <t>ACR2</t>
  </si>
  <si>
    <t>Richard Hull burial -&gt; Hanged Man</t>
  </si>
  <si>
    <t>ACR3</t>
  </si>
  <si>
    <t>Dainer -&gt; Tarot</t>
  </si>
  <si>
    <t>ACR4</t>
  </si>
  <si>
    <t>Leybourne -&gt; Flying Trapeze</t>
  </si>
  <si>
    <t>Big Wheel</t>
  </si>
  <si>
    <t>BIG1</t>
  </si>
  <si>
    <t>BIG2</t>
  </si>
  <si>
    <t>Hermit -&gt; Led Zeppelin</t>
  </si>
  <si>
    <t>BIG3</t>
  </si>
  <si>
    <t>Spider Man -&gt; Big Wheel</t>
  </si>
  <si>
    <t>Gallopers</t>
  </si>
  <si>
    <t>GAL1</t>
  </si>
  <si>
    <t>GAL2</t>
  </si>
  <si>
    <t>Tournicoti -&gt; Roundabout</t>
  </si>
  <si>
    <t>GAL3</t>
  </si>
  <si>
    <t>Code -&gt; Scott Crane -&gt; Tarot</t>
  </si>
  <si>
    <t>GAL4</t>
  </si>
  <si>
    <t>Code -&gt; Marco Hietala -&gt; Tarot</t>
  </si>
  <si>
    <t>Refreshments Van</t>
  </si>
  <si>
    <t>Fillet of Soul -&gt; Bond -&gt; Tarot</t>
  </si>
  <si>
    <t>Cripple Mister Onion -&gt; Tarot</t>
  </si>
  <si>
    <t>REF1</t>
  </si>
  <si>
    <t>REF2</t>
  </si>
  <si>
    <t>REF3</t>
  </si>
  <si>
    <t>Bodgers Barley Wine -&gt; Chiltern Brewery -&gt; Box 2</t>
  </si>
  <si>
    <t>REF4</t>
  </si>
  <si>
    <t>HH1</t>
  </si>
  <si>
    <t>Haunted House</t>
  </si>
  <si>
    <t>HH2</t>
  </si>
  <si>
    <t>Code on wall -&gt; Section, Chapter, City</t>
  </si>
  <si>
    <t>HH3</t>
  </si>
  <si>
    <t>Tenacious D -&gt; Tarot</t>
  </si>
  <si>
    <t>HH4</t>
  </si>
  <si>
    <t>Monsters -&gt; Sabacc -&gt; Tarot</t>
  </si>
  <si>
    <t>HH5</t>
  </si>
  <si>
    <t>HH6</t>
  </si>
  <si>
    <t>Sunex Amures -&gt; Haunted House</t>
  </si>
  <si>
    <t>Tunnel of Love</t>
  </si>
  <si>
    <t>LOV1</t>
  </si>
  <si>
    <t>IC -&gt; Calvino</t>
  </si>
  <si>
    <t>LOV2</t>
  </si>
  <si>
    <t>Dodgems</t>
  </si>
  <si>
    <t>DOD1</t>
  </si>
  <si>
    <t>DOD2</t>
  </si>
  <si>
    <t>DOD3</t>
  </si>
  <si>
    <t>Tomorrow People -&gt; Leith Hill</t>
  </si>
  <si>
    <t>Try Your Strength</t>
  </si>
  <si>
    <t>TYS1</t>
  </si>
  <si>
    <t>Hellions -&gt; Tarot</t>
  </si>
  <si>
    <t>TYS2</t>
  </si>
  <si>
    <t>Sosostris -&gt; Tarot</t>
  </si>
  <si>
    <t>TYS3</t>
  </si>
  <si>
    <t>Equation -&gt; Infinity sign</t>
  </si>
  <si>
    <t>TYS4</t>
  </si>
  <si>
    <t>Wall of Death</t>
  </si>
  <si>
    <t>WOD1</t>
  </si>
  <si>
    <t>Cimmeria -&gt; Calvino</t>
  </si>
  <si>
    <t>WOD2</t>
  </si>
  <si>
    <t>Tickets</t>
  </si>
  <si>
    <t>TIK1</t>
  </si>
  <si>
    <t>Jigsaw -&gt; Shadow of the Tower -&gt; Hotspot</t>
  </si>
  <si>
    <t>TIK2</t>
  </si>
  <si>
    <t>TIK3</t>
  </si>
  <si>
    <t>Blue Letters -&gt; Cartomancy</t>
  </si>
  <si>
    <t>Merry Xmas</t>
  </si>
  <si>
    <t>TIK4</t>
  </si>
  <si>
    <t>TIK5</t>
  </si>
  <si>
    <t>Quotations -&gt; Calvino</t>
  </si>
  <si>
    <t>TIK6</t>
  </si>
  <si>
    <t>Code -&gt; Invisible Cities -&gt; Decode</t>
  </si>
  <si>
    <t>TIK7</t>
  </si>
  <si>
    <t>Code on treasure ticket -&gt; remaining Tarot cards</t>
  </si>
  <si>
    <t>Word List</t>
  </si>
  <si>
    <t>WRD1</t>
  </si>
  <si>
    <t>Exit</t>
  </si>
  <si>
    <t>EXT1</t>
  </si>
  <si>
    <t>EXT2</t>
  </si>
  <si>
    <t>Michael Mackenzie -&gt; Tarot -&gt; Password</t>
  </si>
  <si>
    <t>Star</t>
  </si>
  <si>
    <t>STA1</t>
  </si>
  <si>
    <t>STA2</t>
  </si>
  <si>
    <t>Priests of temples -&gt; Rush -&gt; Pentagram</t>
  </si>
  <si>
    <t>Flags of Morocco and Ethiopia -&gt; Pentagram</t>
  </si>
  <si>
    <t>Judgement</t>
  </si>
  <si>
    <t>JUD1</t>
  </si>
  <si>
    <t>Sweet Child -&gt; Pentagram</t>
  </si>
  <si>
    <t>World</t>
  </si>
  <si>
    <t>WOR1</t>
  </si>
  <si>
    <t>WOR2</t>
  </si>
  <si>
    <t>Draw pentagram on map</t>
  </si>
  <si>
    <t>Vaughn Williams -&gt; Leith Hill</t>
  </si>
  <si>
    <t>MAP1</t>
  </si>
  <si>
    <t>QUESTIONS</t>
  </si>
  <si>
    <t>I Got You Babe</t>
  </si>
  <si>
    <t>Bananas</t>
  </si>
  <si>
    <t>Airport</t>
  </si>
  <si>
    <t>Malmedahl</t>
  </si>
  <si>
    <t>Arsole</t>
  </si>
  <si>
    <t>Bellman</t>
  </si>
  <si>
    <t>Sunderland</t>
  </si>
  <si>
    <t>September 19</t>
  </si>
  <si>
    <t>Luciani</t>
  </si>
  <si>
    <t>Florence</t>
  </si>
  <si>
    <t>Beatles</t>
  </si>
  <si>
    <t>Google</t>
  </si>
  <si>
    <t>Peacock</t>
  </si>
  <si>
    <t>Green</t>
  </si>
  <si>
    <t>Xanthippe</t>
  </si>
  <si>
    <t>Pious</t>
  </si>
  <si>
    <t>Cymbals</t>
  </si>
  <si>
    <t>Canterbury</t>
  </si>
  <si>
    <t>Virgate</t>
  </si>
  <si>
    <t>Rumpelstiltskin</t>
  </si>
  <si>
    <t>Spout</t>
  </si>
  <si>
    <t>Bike</t>
  </si>
  <si>
    <t>EURion</t>
  </si>
  <si>
    <t>Copenhagen</t>
  </si>
  <si>
    <t>Comma</t>
  </si>
  <si>
    <t>Wallpaper</t>
  </si>
  <si>
    <t>Brillig</t>
  </si>
  <si>
    <t>Palindrome</t>
  </si>
  <si>
    <t>Frederic</t>
  </si>
  <si>
    <t>Roy Harper</t>
  </si>
  <si>
    <t>Sean Bean</t>
  </si>
  <si>
    <t>Edgar</t>
  </si>
  <si>
    <t>F1</t>
  </si>
  <si>
    <t>Cornish</t>
  </si>
  <si>
    <t>Quality Street</t>
  </si>
  <si>
    <t>Gluon</t>
  </si>
  <si>
    <t>TRS</t>
  </si>
  <si>
    <t>Goose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</si>
  <si>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</si>
  <si>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</si>
  <si>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</si>
  <si>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</si>
  <si>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</si>
  <si>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</si>
  <si>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</si>
  <si>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</si>
  <si>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</si>
  <si>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</si>
  <si>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</si>
  <si>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</si>
  <si>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</si>
  <si>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</si>
  <si>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</si>
  <si>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</si>
  <si>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</si>
  <si>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</si>
  <si>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</si>
  <si>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</si>
  <si>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</si>
  <si>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</si>
  <si>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</si>
  <si>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</si>
  <si>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</si>
  <si>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</si>
  <si>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</si>
  <si>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</si>
  <si>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</si>
  <si>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</si>
  <si>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</si>
  <si>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</si>
  <si>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</si>
  <si>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</si>
  <si>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</si>
  <si>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</si>
  <si>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</si>
  <si>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</si>
  <si>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</si>
  <si>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</si>
  <si>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</si>
  <si>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</si>
  <si>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</si>
  <si>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Iron roads asphalt sky (any order)</t>
  </si>
  <si>
    <t>Klaatu</t>
  </si>
  <si>
    <t>EXT3</t>
  </si>
  <si>
    <t>Cards Code -&gt; Paul Coombe</t>
  </si>
  <si>
    <t>STA3</t>
  </si>
  <si>
    <t>Moon</t>
  </si>
  <si>
    <t>MOO1</t>
  </si>
  <si>
    <t>MOO2</t>
  </si>
  <si>
    <t>Shield of Sir Gawain -&gt; Pentagram</t>
  </si>
  <si>
    <t>WOR3</t>
  </si>
  <si>
    <t>Fish -&gt; Pentagram</t>
  </si>
  <si>
    <t>Some meetings -&gt; Smalldene Farm</t>
  </si>
  <si>
    <r>
      <t xml:space="preserve">Tavern &amp; Castle -&gt; </t>
    </r>
    <r>
      <rPr>
        <i/>
        <sz val="10"/>
        <rFont val="Arial"/>
        <family val="2"/>
      </rPr>
      <t>Castle of Crossed Destinies</t>
    </r>
  </si>
  <si>
    <r>
      <t>The Fools Errand</t>
    </r>
    <r>
      <rPr>
        <sz val="10"/>
        <rFont val="Arial"/>
        <family val="2"/>
      </rPr>
      <t xml:space="preserve"> computer game</t>
    </r>
  </si>
  <si>
    <t>Discretionary Bonus Points</t>
  </si>
  <si>
    <t>Y</t>
  </si>
  <si>
    <t>N</t>
  </si>
  <si>
    <t>Leith Hill - Treasure Ticket 1</t>
  </si>
  <si>
    <t>Coombe Hill - Treasure Ticket 2</t>
  </si>
  <si>
    <t>Leith Hill - Treasure Bonus 1</t>
  </si>
  <si>
    <t>Coombe Hill - Treasure Bonus 2</t>
  </si>
  <si>
    <t>Shadow of the Heirophant - Hackett</t>
  </si>
  <si>
    <t>Avada Kedavra - Dumbledore spell</t>
  </si>
  <si>
    <t>Google earth View of Leith Hill</t>
  </si>
  <si>
    <t>Fairies Parliament (John Crowley) -&gt; Tarot</t>
  </si>
  <si>
    <t>Radon</t>
  </si>
  <si>
    <t>Devils Dictionary - "Fool"</t>
  </si>
  <si>
    <t>Aaron Lee -&gt; The Greater Trumps -&gt; Tarot</t>
  </si>
  <si>
    <t>WOD3</t>
  </si>
  <si>
    <t>Tyres Code -&gt; Revelations quote</t>
  </si>
  <si>
    <t>Revelations quote -&gt; Leith Hill</t>
  </si>
  <si>
    <t>Ordnance Survey sheet 165 -&gt; Aylesbury</t>
  </si>
  <si>
    <t>HH5a</t>
  </si>
  <si>
    <t>Walker Miles -&gt; Leith Hill</t>
  </si>
  <si>
    <t>Missing letters code -&gt; Walker Miles</t>
  </si>
  <si>
    <t>Playfair Cypher -&gt; Iron Machines…</t>
  </si>
  <si>
    <t>Iron Machines -&gt; Calvino quote</t>
  </si>
  <si>
    <t>Pigpen cypher -&gt; Tressants Hotel</t>
  </si>
  <si>
    <t>Tressants Hotel -&gt; Calvino</t>
  </si>
  <si>
    <t>BIG1a</t>
  </si>
  <si>
    <t>REF4a</t>
  </si>
  <si>
    <t>LOV2a</t>
  </si>
  <si>
    <t>Machine for Telling Stories - Calvino</t>
  </si>
  <si>
    <t>Card code -&gt; Machine for Telling Stories</t>
  </si>
  <si>
    <t>Signpost -&gt; Boer War Battles -&gt; Coombe Hill</t>
  </si>
  <si>
    <t>Meta Davis</t>
  </si>
  <si>
    <r>
      <t xml:space="preserve">Quote from </t>
    </r>
    <r>
      <rPr>
        <i/>
        <sz val="10"/>
        <rFont val="Arial"/>
        <family val="2"/>
      </rPr>
      <t>Invisible Cities (Octavia)</t>
    </r>
  </si>
  <si>
    <r>
      <t xml:space="preserve">Red Letters -&gt; Anstiebury -&gt; </t>
    </r>
    <r>
      <rPr>
        <b/>
        <sz val="10"/>
        <rFont val="Arial"/>
        <family val="2"/>
      </rPr>
      <t>Leith Hill</t>
    </r>
  </si>
  <si>
    <t>Lat and Long of Stephenson House</t>
  </si>
  <si>
    <t>Magician hints at second box (higher peak)</t>
  </si>
  <si>
    <t>Team Name</t>
  </si>
  <si>
    <t>ATH Virgin</t>
  </si>
  <si>
    <t>Leith Hill Ticket No</t>
  </si>
  <si>
    <t>Coombe Hill Ticket No</t>
  </si>
  <si>
    <t>Points Total</t>
  </si>
  <si>
    <t>Mick Rogers</t>
  </si>
  <si>
    <t>Second Hand Lot (Q4T)</t>
  </si>
  <si>
    <t>Milnes Team</t>
  </si>
  <si>
    <t>The Famous Five</t>
  </si>
  <si>
    <t>Chiltern Fellowship</t>
  </si>
  <si>
    <t>T at Brillig</t>
  </si>
  <si>
    <t>Marking Order</t>
  </si>
  <si>
    <t>Q4T Team 1</t>
  </si>
  <si>
    <t>Peter D G Smith et al</t>
  </si>
  <si>
    <t>Stare Super Vias -&gt; Leith Hill Tower</t>
  </si>
  <si>
    <t>Fool and the Gang</t>
  </si>
  <si>
    <t>Nick O'Malley -&gt; Dodgems</t>
  </si>
  <si>
    <t>Team Sociometry</t>
  </si>
  <si>
    <t>Twelevers (US)</t>
  </si>
  <si>
    <t>Treemendously Confused (VEGA)</t>
  </si>
  <si>
    <t>Invisible Settees</t>
  </si>
  <si>
    <t>Alcoholus Lubricatum</t>
  </si>
  <si>
    <t>No Management Potential</t>
  </si>
  <si>
    <t>Andover to Wendover</t>
  </si>
  <si>
    <t>Captain</t>
  </si>
  <si>
    <t>Jason Westley</t>
  </si>
  <si>
    <t>Martin Milnes</t>
  </si>
  <si>
    <t>JoAnna Stansby</t>
  </si>
  <si>
    <t>Brian Mills</t>
  </si>
  <si>
    <t>Jon Wallis</t>
  </si>
  <si>
    <t>Peter Keen</t>
  </si>
  <si>
    <t>Peter D G Smith</t>
  </si>
  <si>
    <t>Noel Aitchison</t>
  </si>
  <si>
    <t>Jon Earl</t>
  </si>
  <si>
    <t>Todd Becker</t>
  </si>
  <si>
    <t>James Bunch</t>
  </si>
  <si>
    <t>Simon Groom</t>
  </si>
  <si>
    <t>Clare Marsters</t>
  </si>
  <si>
    <t>Chris Andrews</t>
  </si>
  <si>
    <t>Steve Hames</t>
  </si>
  <si>
    <t>Gareth Hartwell</t>
  </si>
  <si>
    <t>Team Captain</t>
  </si>
  <si>
    <t>Tharg and Friends</t>
  </si>
  <si>
    <t>Irene Reid</t>
  </si>
  <si>
    <t>Team Norway</t>
  </si>
  <si>
    <t>Tim North</t>
  </si>
  <si>
    <t>I Quattro Sciocchi</t>
  </si>
  <si>
    <t>Rosalind Barden</t>
  </si>
  <si>
    <t>Dave Kee Team</t>
  </si>
  <si>
    <t>Gillian Hardy</t>
  </si>
  <si>
    <t>Burghfield Burghers</t>
  </si>
  <si>
    <t>Mike Wood</t>
  </si>
  <si>
    <t>Arrrr, There Be Treasure</t>
  </si>
  <si>
    <t>Chris Baker</t>
  </si>
  <si>
    <t>Final Position</t>
  </si>
  <si>
    <t>The Slow Learners</t>
  </si>
  <si>
    <t>Ian Canning</t>
  </si>
  <si>
    <t>Leithally Perplexed</t>
  </si>
  <si>
    <t>Tony Colclough</t>
  </si>
  <si>
    <t>The PATHfinders</t>
  </si>
  <si>
    <t>Kailas Modha</t>
  </si>
  <si>
    <t>Tarot cards theme (Rider Waite)</t>
  </si>
  <si>
    <t>Logica Team?</t>
  </si>
  <si>
    <t>The Yarboroughs (US)</t>
  </si>
  <si>
    <t>Amount</t>
  </si>
  <si>
    <t>Best Overall solution</t>
  </si>
  <si>
    <t>2nd Overall</t>
  </si>
  <si>
    <t>3rd Overall</t>
  </si>
  <si>
    <t>First to Treasure</t>
  </si>
  <si>
    <t>First Leith Hill Ticket</t>
  </si>
  <si>
    <t>Best ATH Virgin</t>
  </si>
  <si>
    <t>2nd to treasure</t>
  </si>
  <si>
    <t>3rd to Treasure</t>
  </si>
  <si>
    <t>*Only teams with Logica captains are eligible for prizes.</t>
  </si>
  <si>
    <t>Prize*</t>
  </si>
  <si>
    <t>Setter's Special Prize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</si>
</sst>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8" fillId="3" borderId="0" xfId="0" applyFont="1" applyFill="1" applyBorder="1" applyAlignment="1">
      <alignment vertical="top"/>
    </xf>
    <xf numFmtId="0" fontId="4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49" fontId="0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4" fillId="6" borderId="11" xfId="0" applyFont="1" applyFill="1" applyBorder="1" applyAlignment="1">
      <alignment horizontal="right" textRotation="90"/>
    </xf>
    <xf numFmtId="0" fontId="4" fillId="6" borderId="11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4" fillId="6" borderId="11" xfId="0" applyFont="1" applyFill="1" applyBorder="1" applyAlignment="1">
      <alignment textRotation="90"/>
    </xf>
    <xf numFmtId="0" fontId="0" fillId="2" borderId="11" xfId="0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6" borderId="12" xfId="0" applyFont="1" applyFill="1" applyBorder="1" applyAlignment="1">
      <alignment textRotation="90"/>
    </xf>
    <xf numFmtId="0" fontId="0" fillId="2" borderId="11" xfId="0" applyFill="1" applyBorder="1" applyAlignment="1">
      <alignment horizontal="left"/>
    </xf>
    <xf numFmtId="0" fontId="0" fillId="0" borderId="1" xfId="0" applyBorder="1" applyAlignment="1">
      <alignment/>
    </xf>
    <xf numFmtId="0" fontId="0" fillId="2" borderId="11" xfId="0" applyFill="1" applyBorder="1" applyAlignment="1">
      <alignment/>
    </xf>
    <xf numFmtId="0" fontId="4" fillId="0" borderId="0" xfId="0" applyFont="1" applyAlignment="1">
      <alignment/>
    </xf>
    <xf numFmtId="0" fontId="4" fillId="2" borderId="12" xfId="0" applyFont="1" applyFill="1" applyBorder="1" applyAlignment="1">
      <alignment/>
    </xf>
    <xf numFmtId="0" fontId="0" fillId="2" borderId="1" xfId="0" applyFill="1" applyBorder="1" applyAlignment="1">
      <alignment horizontal="center" textRotation="90" wrapText="1"/>
    </xf>
    <xf numFmtId="0" fontId="4" fillId="6" borderId="13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right"/>
    </xf>
    <xf numFmtId="168" fontId="0" fillId="2" borderId="13" xfId="0" applyNumberFormat="1" applyFill="1" applyBorder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6"/>
  <sheetViews>
    <sheetView showGridLines="0" tabSelected="1" showOutlineSymbols="0" workbookViewId="0" topLeftCell="A3">
      <pane xSplit="8175" ySplit="2070" topLeftCell="I7" activePane="topLeft" state="split"/>
      <selection pane="topLeft" activeCell="B3" sqref="B3"/>
      <selection pane="topRight" activeCell="L4" sqref="L4"/>
      <selection pane="bottomLeft" activeCell="D225" sqref="D225:D235"/>
      <selection pane="bottomRight" activeCell="I7" sqref="I7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0039062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28125" style="0" customWidth="1"/>
    <col min="8" max="8" width="0.85546875" style="0" customWidth="1"/>
    <col min="9" max="34" width="5.00390625" style="0" customWidth="1"/>
    <col min="35" max="35" width="0.85546875" style="0" customWidth="1"/>
  </cols>
  <sheetData>
    <row r="1" spans="1:35" s="24" customFormat="1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 s="24" customFormat="1" ht="12.75" hidden="1">
      <c r="A2" s="6"/>
      <c r="B2" s="7"/>
      <c r="C2" s="7"/>
      <c r="D2" s="7"/>
      <c r="E2" s="7"/>
      <c r="F2" s="7"/>
      <c r="G2" s="7"/>
      <c r="H2" s="7"/>
      <c r="I2" s="7">
        <f aca="true" t="shared" si="0" ref="I2:AH2">IF(I3&lt;&gt;"",1,0)</f>
        <v>1</v>
      </c>
      <c r="J2" s="7">
        <f t="shared" si="0"/>
        <v>1</v>
      </c>
      <c r="K2" s="7">
        <f t="shared" si="0"/>
        <v>1</v>
      </c>
      <c r="L2" s="7">
        <f t="shared" si="0"/>
        <v>1</v>
      </c>
      <c r="M2" s="7">
        <f t="shared" si="0"/>
        <v>1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si="0"/>
        <v>1</v>
      </c>
      <c r="S2" s="7">
        <f t="shared" si="0"/>
        <v>1</v>
      </c>
      <c r="T2" s="7">
        <f t="shared" si="0"/>
        <v>1</v>
      </c>
      <c r="U2" s="7">
        <f t="shared" si="0"/>
        <v>1</v>
      </c>
      <c r="V2" s="7">
        <f t="shared" si="0"/>
        <v>1</v>
      </c>
      <c r="W2" s="7">
        <f t="shared" si="0"/>
        <v>1</v>
      </c>
      <c r="X2" s="7">
        <f t="shared" si="0"/>
        <v>1</v>
      </c>
      <c r="Y2" s="7">
        <f t="shared" si="0"/>
        <v>1</v>
      </c>
      <c r="Z2" s="7">
        <f t="shared" si="0"/>
        <v>1</v>
      </c>
      <c r="AA2" s="7">
        <f t="shared" si="0"/>
        <v>1</v>
      </c>
      <c r="AB2" s="7">
        <f t="shared" si="0"/>
        <v>1</v>
      </c>
      <c r="AC2" s="7">
        <f t="shared" si="0"/>
        <v>1</v>
      </c>
      <c r="AD2" s="7">
        <f t="shared" si="0"/>
        <v>1</v>
      </c>
      <c r="AE2" s="7">
        <f t="shared" si="0"/>
        <v>1</v>
      </c>
      <c r="AF2" s="7">
        <f t="shared" si="0"/>
        <v>1</v>
      </c>
      <c r="AG2" s="7">
        <f t="shared" si="0"/>
        <v>1</v>
      </c>
      <c r="AH2" s="7">
        <f t="shared" si="0"/>
        <v>1</v>
      </c>
      <c r="AI2" s="8"/>
    </row>
    <row r="3" spans="1:35" s="24" customFormat="1" ht="90.75" customHeight="1">
      <c r="A3" s="9"/>
      <c r="B3" s="31" t="s">
        <v>12</v>
      </c>
      <c r="C3" s="2"/>
      <c r="D3" s="26"/>
      <c r="E3" s="11"/>
      <c r="F3" s="11"/>
      <c r="G3" s="12" t="s">
        <v>1</v>
      </c>
      <c r="H3" s="11"/>
      <c r="I3" s="58" t="s">
        <v>309</v>
      </c>
      <c r="J3" s="58" t="s">
        <v>310</v>
      </c>
      <c r="K3" s="58" t="s">
        <v>311</v>
      </c>
      <c r="L3" s="58" t="s">
        <v>367</v>
      </c>
      <c r="M3" s="58" t="s">
        <v>312</v>
      </c>
      <c r="N3" s="58" t="s">
        <v>313</v>
      </c>
      <c r="O3" s="58" t="s">
        <v>316</v>
      </c>
      <c r="P3" s="58" t="s">
        <v>317</v>
      </c>
      <c r="Q3" s="58" t="s">
        <v>319</v>
      </c>
      <c r="R3" s="58" t="s">
        <v>321</v>
      </c>
      <c r="S3" s="58" t="s">
        <v>322</v>
      </c>
      <c r="T3" s="58" t="s">
        <v>323</v>
      </c>
      <c r="U3" s="58" t="s">
        <v>314</v>
      </c>
      <c r="V3" s="58" t="s">
        <v>324</v>
      </c>
      <c r="W3" s="58" t="s">
        <v>325</v>
      </c>
      <c r="X3" s="58" t="s">
        <v>326</v>
      </c>
      <c r="Y3" s="58" t="s">
        <v>327</v>
      </c>
      <c r="Z3" s="58" t="s">
        <v>346</v>
      </c>
      <c r="AA3" s="58" t="s">
        <v>348</v>
      </c>
      <c r="AB3" s="58" t="s">
        <v>350</v>
      </c>
      <c r="AC3" s="58" t="s">
        <v>352</v>
      </c>
      <c r="AD3" s="58" t="s">
        <v>354</v>
      </c>
      <c r="AE3" s="58" t="s">
        <v>356</v>
      </c>
      <c r="AF3" s="58" t="s">
        <v>359</v>
      </c>
      <c r="AG3" s="58" t="s">
        <v>361</v>
      </c>
      <c r="AH3" s="58" t="s">
        <v>363</v>
      </c>
      <c r="AI3" s="8"/>
    </row>
    <row r="4" spans="1:35" s="24" customFormat="1" ht="4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8"/>
    </row>
    <row r="5" spans="1:35" s="24" customFormat="1" ht="12.75" customHeight="1">
      <c r="A5" s="9"/>
      <c r="B5" s="2"/>
      <c r="C5" s="2"/>
      <c r="D5" s="2"/>
      <c r="E5" s="2"/>
      <c r="F5" s="2"/>
      <c r="G5" s="11" t="s">
        <v>7</v>
      </c>
      <c r="H5" s="2"/>
      <c r="I5" s="30">
        <f>I13+I21+I23+I25</f>
        <v>522</v>
      </c>
      <c r="J5" s="30">
        <f aca="true" t="shared" si="1" ref="J5:AG5">J13+J21+J23+J25</f>
        <v>477</v>
      </c>
      <c r="K5" s="30">
        <f t="shared" si="1"/>
        <v>185</v>
      </c>
      <c r="L5" s="30">
        <f t="shared" si="1"/>
        <v>856</v>
      </c>
      <c r="M5" s="30">
        <f t="shared" si="1"/>
        <v>721</v>
      </c>
      <c r="N5" s="30">
        <f t="shared" si="1"/>
        <v>355</v>
      </c>
      <c r="O5" s="30">
        <f t="shared" si="1"/>
        <v>820</v>
      </c>
      <c r="P5" s="30">
        <f t="shared" si="1"/>
        <v>938</v>
      </c>
      <c r="Q5" s="30">
        <f t="shared" si="1"/>
        <v>118</v>
      </c>
      <c r="R5" s="30">
        <f t="shared" si="1"/>
        <v>781</v>
      </c>
      <c r="S5" s="30">
        <f t="shared" si="1"/>
        <v>334</v>
      </c>
      <c r="T5" s="30">
        <f t="shared" si="1"/>
        <v>438</v>
      </c>
      <c r="U5" s="30">
        <f t="shared" si="1"/>
        <v>784</v>
      </c>
      <c r="V5" s="30">
        <f t="shared" si="1"/>
        <v>434</v>
      </c>
      <c r="W5" s="30">
        <f t="shared" si="1"/>
        <v>694</v>
      </c>
      <c r="X5" s="30">
        <f t="shared" si="1"/>
        <v>203</v>
      </c>
      <c r="Y5" s="30">
        <f t="shared" si="1"/>
        <v>442</v>
      </c>
      <c r="Z5" s="30">
        <f t="shared" si="1"/>
        <v>259</v>
      </c>
      <c r="AA5" s="30">
        <f t="shared" si="1"/>
        <v>666</v>
      </c>
      <c r="AB5" s="30">
        <f t="shared" si="1"/>
        <v>814</v>
      </c>
      <c r="AC5" s="30">
        <f t="shared" si="1"/>
        <v>460</v>
      </c>
      <c r="AD5" s="30">
        <f t="shared" si="1"/>
        <v>379</v>
      </c>
      <c r="AE5" s="30">
        <f t="shared" si="1"/>
        <v>435</v>
      </c>
      <c r="AF5" s="30">
        <f t="shared" si="1"/>
        <v>478</v>
      </c>
      <c r="AG5" s="30">
        <f t="shared" si="1"/>
        <v>183</v>
      </c>
      <c r="AH5" s="30">
        <f>AH13+AH21+AH23+AH25</f>
        <v>761</v>
      </c>
      <c r="AI5" s="8"/>
    </row>
    <row r="6" spans="1:35" s="24" customFormat="1" ht="12.7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8"/>
    </row>
    <row r="7" spans="1:35" s="24" customFormat="1" ht="12.75" customHeight="1">
      <c r="A7" s="9"/>
      <c r="B7" s="2"/>
      <c r="C7" s="2"/>
      <c r="D7" s="2"/>
      <c r="E7" s="2"/>
      <c r="F7" s="2"/>
      <c r="G7" s="29" t="s">
        <v>345</v>
      </c>
      <c r="H7" s="2"/>
      <c r="I7" s="54" t="s">
        <v>309</v>
      </c>
      <c r="J7" s="54" t="s">
        <v>329</v>
      </c>
      <c r="K7" s="54" t="s">
        <v>330</v>
      </c>
      <c r="L7" s="54" t="s">
        <v>331</v>
      </c>
      <c r="M7" s="54" t="s">
        <v>332</v>
      </c>
      <c r="N7" s="54" t="s">
        <v>333</v>
      </c>
      <c r="O7" s="54" t="s">
        <v>334</v>
      </c>
      <c r="P7" s="54" t="s">
        <v>335</v>
      </c>
      <c r="Q7" s="54" t="s">
        <v>336</v>
      </c>
      <c r="R7" s="54" t="s">
        <v>337</v>
      </c>
      <c r="S7" s="54" t="s">
        <v>338</v>
      </c>
      <c r="T7" s="54" t="s">
        <v>339</v>
      </c>
      <c r="U7" s="54" t="s">
        <v>340</v>
      </c>
      <c r="V7" s="54" t="s">
        <v>341</v>
      </c>
      <c r="W7" s="54" t="s">
        <v>342</v>
      </c>
      <c r="X7" s="54" t="s">
        <v>343</v>
      </c>
      <c r="Y7" s="54" t="s">
        <v>344</v>
      </c>
      <c r="Z7" s="54" t="s">
        <v>347</v>
      </c>
      <c r="AA7" s="54" t="s">
        <v>349</v>
      </c>
      <c r="AB7" s="54" t="s">
        <v>351</v>
      </c>
      <c r="AC7" s="54" t="s">
        <v>353</v>
      </c>
      <c r="AD7" s="54" t="s">
        <v>355</v>
      </c>
      <c r="AE7" s="54" t="s">
        <v>357</v>
      </c>
      <c r="AF7" s="54" t="s">
        <v>360</v>
      </c>
      <c r="AG7" s="54" t="s">
        <v>362</v>
      </c>
      <c r="AH7" s="54" t="s">
        <v>364</v>
      </c>
      <c r="AI7" s="8"/>
    </row>
    <row r="8" spans="1:35" s="24" customFormat="1" ht="4.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8"/>
    </row>
    <row r="9" spans="1:35" s="24" customFormat="1" ht="12.75" customHeight="1">
      <c r="A9" s="9"/>
      <c r="B9" s="2"/>
      <c r="C9" s="2"/>
      <c r="D9" s="2"/>
      <c r="E9" s="2"/>
      <c r="F9" s="2"/>
      <c r="G9" s="29" t="s">
        <v>5</v>
      </c>
      <c r="H9" s="2"/>
      <c r="I9" s="1" t="s">
        <v>269</v>
      </c>
      <c r="J9" s="1" t="s">
        <v>269</v>
      </c>
      <c r="K9" s="1" t="s">
        <v>269</v>
      </c>
      <c r="L9" s="1" t="s">
        <v>270</v>
      </c>
      <c r="M9" s="1" t="s">
        <v>269</v>
      </c>
      <c r="N9" s="1" t="s">
        <v>269</v>
      </c>
      <c r="O9" s="1" t="s">
        <v>270</v>
      </c>
      <c r="P9" s="1" t="s">
        <v>269</v>
      </c>
      <c r="Q9" s="1" t="s">
        <v>269</v>
      </c>
      <c r="R9" s="1" t="s">
        <v>269</v>
      </c>
      <c r="S9" s="1" t="s">
        <v>270</v>
      </c>
      <c r="T9" s="1" t="s">
        <v>270</v>
      </c>
      <c r="U9" s="1" t="s">
        <v>269</v>
      </c>
      <c r="V9" s="1" t="s">
        <v>269</v>
      </c>
      <c r="W9" s="1" t="s">
        <v>269</v>
      </c>
      <c r="X9" s="1" t="s">
        <v>269</v>
      </c>
      <c r="Y9" s="1" t="s">
        <v>269</v>
      </c>
      <c r="Z9" s="1" t="s">
        <v>270</v>
      </c>
      <c r="AA9" s="1" t="s">
        <v>269</v>
      </c>
      <c r="AB9" s="1" t="s">
        <v>269</v>
      </c>
      <c r="AC9" s="1" t="s">
        <v>269</v>
      </c>
      <c r="AD9" s="1" t="s">
        <v>269</v>
      </c>
      <c r="AE9" s="1" t="s">
        <v>269</v>
      </c>
      <c r="AF9" s="1" t="s">
        <v>269</v>
      </c>
      <c r="AG9" s="1" t="s">
        <v>269</v>
      </c>
      <c r="AH9" s="1" t="s">
        <v>269</v>
      </c>
      <c r="AI9" s="8"/>
    </row>
    <row r="10" spans="1:35" s="24" customFormat="1" ht="4.5" customHeight="1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8"/>
    </row>
    <row r="11" spans="1:35" s="24" customFormat="1" ht="12.75" customHeight="1">
      <c r="A11" s="9"/>
      <c r="B11" s="2"/>
      <c r="C11" s="2"/>
      <c r="D11" s="2"/>
      <c r="E11" s="2"/>
      <c r="F11" s="2"/>
      <c r="G11" s="29" t="s">
        <v>8</v>
      </c>
      <c r="H11" s="2"/>
      <c r="I11" s="1" t="s">
        <v>270</v>
      </c>
      <c r="J11" s="1" t="s">
        <v>270</v>
      </c>
      <c r="K11" s="1" t="s">
        <v>270</v>
      </c>
      <c r="L11" s="1" t="s">
        <v>270</v>
      </c>
      <c r="M11" s="1" t="s">
        <v>270</v>
      </c>
      <c r="N11" s="1" t="s">
        <v>270</v>
      </c>
      <c r="O11" s="1" t="s">
        <v>270</v>
      </c>
      <c r="P11" s="1" t="s">
        <v>270</v>
      </c>
      <c r="Q11" s="1" t="s">
        <v>269</v>
      </c>
      <c r="R11" s="1" t="s">
        <v>270</v>
      </c>
      <c r="S11" s="1" t="s">
        <v>269</v>
      </c>
      <c r="T11" s="1" t="s">
        <v>270</v>
      </c>
      <c r="U11" s="1" t="s">
        <v>270</v>
      </c>
      <c r="V11" s="1" t="s">
        <v>270</v>
      </c>
      <c r="W11" s="1" t="s">
        <v>270</v>
      </c>
      <c r="X11" s="1" t="s">
        <v>270</v>
      </c>
      <c r="Y11" s="1" t="s">
        <v>270</v>
      </c>
      <c r="Z11" s="1" t="s">
        <v>270</v>
      </c>
      <c r="AA11" s="1" t="s">
        <v>270</v>
      </c>
      <c r="AB11" s="1" t="s">
        <v>270</v>
      </c>
      <c r="AC11" s="1" t="s">
        <v>270</v>
      </c>
      <c r="AD11" s="1" t="s">
        <v>270</v>
      </c>
      <c r="AE11" s="1" t="s">
        <v>270</v>
      </c>
      <c r="AF11" s="1" t="s">
        <v>270</v>
      </c>
      <c r="AG11" s="1" t="s">
        <v>270</v>
      </c>
      <c r="AH11" s="1" t="s">
        <v>270</v>
      </c>
      <c r="AI11" s="8"/>
    </row>
    <row r="12" spans="1:35" s="24" customFormat="1" ht="12.75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8"/>
    </row>
    <row r="13" spans="1:35" s="24" customFormat="1" ht="12.75">
      <c r="A13" s="9"/>
      <c r="B13" s="10" t="s">
        <v>2</v>
      </c>
      <c r="C13" s="2"/>
      <c r="D13" s="23">
        <f>SUM(2:2)</f>
        <v>26</v>
      </c>
      <c r="E13" s="13"/>
      <c r="F13" s="13"/>
      <c r="G13" s="27" t="s">
        <v>6</v>
      </c>
      <c r="H13" s="13"/>
      <c r="I13" s="23">
        <f aca="true" t="shared" si="2" ref="I13:AG13">SUMIF(I28:I235,"=1",$D28:$D235)</f>
        <v>522</v>
      </c>
      <c r="J13" s="23">
        <f t="shared" si="2"/>
        <v>445</v>
      </c>
      <c r="K13" s="23">
        <f t="shared" si="2"/>
        <v>161</v>
      </c>
      <c r="L13" s="23">
        <f t="shared" si="2"/>
        <v>811</v>
      </c>
      <c r="M13" s="23">
        <f t="shared" si="2"/>
        <v>681</v>
      </c>
      <c r="N13" s="23">
        <f t="shared" si="2"/>
        <v>349</v>
      </c>
      <c r="O13" s="23">
        <f t="shared" si="2"/>
        <v>779</v>
      </c>
      <c r="P13" s="23">
        <f t="shared" si="2"/>
        <v>910</v>
      </c>
      <c r="Q13" s="23">
        <f t="shared" si="2"/>
        <v>115</v>
      </c>
      <c r="R13" s="23">
        <f t="shared" si="2"/>
        <v>750</v>
      </c>
      <c r="S13" s="23">
        <f t="shared" si="2"/>
        <v>332</v>
      </c>
      <c r="T13" s="23">
        <f t="shared" si="2"/>
        <v>412</v>
      </c>
      <c r="U13" s="23">
        <f t="shared" si="2"/>
        <v>748</v>
      </c>
      <c r="V13" s="23">
        <f t="shared" si="2"/>
        <v>418</v>
      </c>
      <c r="W13" s="23">
        <f t="shared" si="2"/>
        <v>644</v>
      </c>
      <c r="X13" s="23">
        <f t="shared" si="2"/>
        <v>203</v>
      </c>
      <c r="Y13" s="23">
        <f t="shared" si="2"/>
        <v>420</v>
      </c>
      <c r="Z13" s="23">
        <f t="shared" si="2"/>
        <v>256</v>
      </c>
      <c r="AA13" s="23">
        <f t="shared" si="2"/>
        <v>640</v>
      </c>
      <c r="AB13" s="23">
        <f t="shared" si="2"/>
        <v>765</v>
      </c>
      <c r="AC13" s="23">
        <f t="shared" si="2"/>
        <v>458</v>
      </c>
      <c r="AD13" s="23">
        <f t="shared" si="2"/>
        <v>359</v>
      </c>
      <c r="AE13" s="23">
        <f t="shared" si="2"/>
        <v>413</v>
      </c>
      <c r="AF13" s="23">
        <f t="shared" si="2"/>
        <v>446</v>
      </c>
      <c r="AG13" s="23">
        <f t="shared" si="2"/>
        <v>180</v>
      </c>
      <c r="AH13" s="23">
        <f>SUMIF(AH28:AH235,"=1",$D28:$D235)</f>
        <v>728</v>
      </c>
      <c r="AI13" s="8"/>
    </row>
    <row r="14" spans="1:35" s="24" customFormat="1" ht="4.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8"/>
    </row>
    <row r="15" spans="1:35" s="24" customFormat="1" ht="12.75" customHeight="1">
      <c r="A15" s="9"/>
      <c r="B15" s="2" t="s">
        <v>10</v>
      </c>
      <c r="C15" s="2"/>
      <c r="D15" s="23">
        <f>SUM(16:16)</f>
        <v>13</v>
      </c>
      <c r="E15" s="2"/>
      <c r="F15" s="2"/>
      <c r="G15" s="27" t="s">
        <v>271</v>
      </c>
      <c r="H15" s="2"/>
      <c r="I15" s="1"/>
      <c r="J15" s="1">
        <v>11</v>
      </c>
      <c r="K15" s="1"/>
      <c r="L15" s="1">
        <v>6</v>
      </c>
      <c r="M15" s="1">
        <v>13</v>
      </c>
      <c r="N15" s="1"/>
      <c r="O15" s="1">
        <v>8</v>
      </c>
      <c r="P15" s="1"/>
      <c r="Q15" s="1"/>
      <c r="R15" s="1">
        <v>1</v>
      </c>
      <c r="S15" s="1"/>
      <c r="T15" s="1">
        <v>3</v>
      </c>
      <c r="U15" s="1">
        <v>9</v>
      </c>
      <c r="V15" s="1">
        <v>12</v>
      </c>
      <c r="W15" s="1">
        <v>4</v>
      </c>
      <c r="X15" s="1"/>
      <c r="Y15" s="1"/>
      <c r="Z15" s="1"/>
      <c r="AA15" s="1">
        <v>5</v>
      </c>
      <c r="AB15" s="1">
        <v>2</v>
      </c>
      <c r="AC15" s="1"/>
      <c r="AD15" s="1">
        <v>7</v>
      </c>
      <c r="AE15" s="1"/>
      <c r="AF15" s="1">
        <v>10</v>
      </c>
      <c r="AG15" s="1"/>
      <c r="AH15" s="1"/>
      <c r="AI15" s="8"/>
    </row>
    <row r="16" spans="1:35" s="24" customFormat="1" ht="12.75" customHeight="1" hidden="1">
      <c r="A16" s="9"/>
      <c r="B16" s="2"/>
      <c r="C16" s="2"/>
      <c r="D16" s="2"/>
      <c r="E16" s="2"/>
      <c r="F16" s="2"/>
      <c r="G16" s="2"/>
      <c r="H16" s="2"/>
      <c r="I16" s="7">
        <f aca="true" t="shared" si="3" ref="I16:AH16">IF(I15&lt;&gt;"",1,0)</f>
        <v>0</v>
      </c>
      <c r="J16" s="7">
        <f t="shared" si="3"/>
        <v>1</v>
      </c>
      <c r="K16" s="7">
        <f t="shared" si="3"/>
        <v>0</v>
      </c>
      <c r="L16" s="7">
        <f t="shared" si="3"/>
        <v>1</v>
      </c>
      <c r="M16" s="7">
        <f t="shared" si="3"/>
        <v>1</v>
      </c>
      <c r="N16" s="7">
        <f t="shared" si="3"/>
        <v>0</v>
      </c>
      <c r="O16" s="7">
        <f t="shared" si="3"/>
        <v>1</v>
      </c>
      <c r="P16" s="7">
        <f t="shared" si="3"/>
        <v>0</v>
      </c>
      <c r="Q16" s="7">
        <f t="shared" si="3"/>
        <v>0</v>
      </c>
      <c r="R16" s="7">
        <f t="shared" si="3"/>
        <v>1</v>
      </c>
      <c r="S16" s="7">
        <f t="shared" si="3"/>
        <v>0</v>
      </c>
      <c r="T16" s="7">
        <f t="shared" si="3"/>
        <v>1</v>
      </c>
      <c r="U16" s="7">
        <f t="shared" si="3"/>
        <v>1</v>
      </c>
      <c r="V16" s="7">
        <f t="shared" si="3"/>
        <v>1</v>
      </c>
      <c r="W16" s="7">
        <f t="shared" si="3"/>
        <v>1</v>
      </c>
      <c r="X16" s="7">
        <f t="shared" si="3"/>
        <v>0</v>
      </c>
      <c r="Y16" s="7">
        <f t="shared" si="3"/>
        <v>0</v>
      </c>
      <c r="Z16" s="7">
        <f t="shared" si="3"/>
        <v>0</v>
      </c>
      <c r="AA16" s="7">
        <f t="shared" si="3"/>
        <v>1</v>
      </c>
      <c r="AB16" s="7">
        <f t="shared" si="3"/>
        <v>1</v>
      </c>
      <c r="AC16" s="7">
        <f t="shared" si="3"/>
        <v>0</v>
      </c>
      <c r="AD16" s="7">
        <f t="shared" si="3"/>
        <v>1</v>
      </c>
      <c r="AE16" s="7">
        <f t="shared" si="3"/>
        <v>0</v>
      </c>
      <c r="AF16" s="7">
        <f t="shared" si="3"/>
        <v>1</v>
      </c>
      <c r="AG16" s="7">
        <f t="shared" si="3"/>
        <v>0</v>
      </c>
      <c r="AH16" s="7">
        <f t="shared" si="3"/>
        <v>0</v>
      </c>
      <c r="AI16" s="8"/>
    </row>
    <row r="17" spans="1:35" s="24" customFormat="1" ht="4.5" customHeight="1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8"/>
    </row>
    <row r="18" spans="1:35" s="24" customFormat="1" ht="12.75" customHeight="1">
      <c r="A18" s="9"/>
      <c r="B18" s="2" t="s">
        <v>11</v>
      </c>
      <c r="C18" s="2"/>
      <c r="D18" s="23">
        <f>SUM(19:19)</f>
        <v>13</v>
      </c>
      <c r="E18" s="2"/>
      <c r="F18" s="2"/>
      <c r="G18" s="29" t="s">
        <v>272</v>
      </c>
      <c r="H18" s="2"/>
      <c r="I18" s="1"/>
      <c r="J18" s="1">
        <v>11</v>
      </c>
      <c r="K18" s="1">
        <v>6</v>
      </c>
      <c r="L18" s="1">
        <v>8</v>
      </c>
      <c r="M18" s="1">
        <v>3</v>
      </c>
      <c r="N18" s="1"/>
      <c r="O18" s="1">
        <v>10</v>
      </c>
      <c r="P18" s="1">
        <v>4</v>
      </c>
      <c r="Q18" s="1"/>
      <c r="R18" s="1"/>
      <c r="S18" s="1"/>
      <c r="T18" s="1"/>
      <c r="U18" s="1">
        <v>12</v>
      </c>
      <c r="V18" s="1"/>
      <c r="W18" s="1">
        <v>1</v>
      </c>
      <c r="X18" s="1"/>
      <c r="Y18" s="1">
        <v>9</v>
      </c>
      <c r="Z18" s="1"/>
      <c r="AA18" s="1"/>
      <c r="AB18" s="1">
        <v>5</v>
      </c>
      <c r="AC18" s="1"/>
      <c r="AD18" s="1"/>
      <c r="AE18" s="1">
        <v>7</v>
      </c>
      <c r="AF18" s="1">
        <v>13</v>
      </c>
      <c r="AG18" s="1"/>
      <c r="AH18" s="1">
        <v>2</v>
      </c>
      <c r="AI18" s="8"/>
    </row>
    <row r="19" spans="1:35" s="24" customFormat="1" ht="12.75" customHeight="1" hidden="1">
      <c r="A19" s="9"/>
      <c r="B19" s="2"/>
      <c r="C19" s="2"/>
      <c r="D19" s="2"/>
      <c r="E19" s="2"/>
      <c r="F19" s="2"/>
      <c r="G19" s="2"/>
      <c r="H19" s="2"/>
      <c r="I19" s="7">
        <f aca="true" t="shared" si="4" ref="I19:AH19">IF(I18&lt;&gt;"",1,0)</f>
        <v>0</v>
      </c>
      <c r="J19" s="7">
        <f t="shared" si="4"/>
        <v>1</v>
      </c>
      <c r="K19" s="7">
        <f t="shared" si="4"/>
        <v>1</v>
      </c>
      <c r="L19" s="7">
        <f t="shared" si="4"/>
        <v>1</v>
      </c>
      <c r="M19" s="7">
        <f t="shared" si="4"/>
        <v>1</v>
      </c>
      <c r="N19" s="7">
        <f t="shared" si="4"/>
        <v>0</v>
      </c>
      <c r="O19" s="7">
        <f t="shared" si="4"/>
        <v>1</v>
      </c>
      <c r="P19" s="7">
        <f t="shared" si="4"/>
        <v>1</v>
      </c>
      <c r="Q19" s="7">
        <f t="shared" si="4"/>
        <v>0</v>
      </c>
      <c r="R19" s="7">
        <f t="shared" si="4"/>
        <v>0</v>
      </c>
      <c r="S19" s="7">
        <f t="shared" si="4"/>
        <v>0</v>
      </c>
      <c r="T19" s="7">
        <f t="shared" si="4"/>
        <v>0</v>
      </c>
      <c r="U19" s="7">
        <f t="shared" si="4"/>
        <v>1</v>
      </c>
      <c r="V19" s="7">
        <f t="shared" si="4"/>
        <v>0</v>
      </c>
      <c r="W19" s="7">
        <f t="shared" si="4"/>
        <v>1</v>
      </c>
      <c r="X19" s="7">
        <f t="shared" si="4"/>
        <v>0</v>
      </c>
      <c r="Y19" s="7">
        <f t="shared" si="4"/>
        <v>1</v>
      </c>
      <c r="Z19" s="7">
        <f t="shared" si="4"/>
        <v>0</v>
      </c>
      <c r="AA19" s="7">
        <f t="shared" si="4"/>
        <v>0</v>
      </c>
      <c r="AB19" s="7">
        <f t="shared" si="4"/>
        <v>1</v>
      </c>
      <c r="AC19" s="7">
        <f t="shared" si="4"/>
        <v>0</v>
      </c>
      <c r="AD19" s="7">
        <f t="shared" si="4"/>
        <v>0</v>
      </c>
      <c r="AE19" s="7">
        <f t="shared" si="4"/>
        <v>1</v>
      </c>
      <c r="AF19" s="7">
        <f t="shared" si="4"/>
        <v>1</v>
      </c>
      <c r="AG19" s="7">
        <f t="shared" si="4"/>
        <v>0</v>
      </c>
      <c r="AH19" s="7">
        <f t="shared" si="4"/>
        <v>1</v>
      </c>
      <c r="AI19" s="8"/>
    </row>
    <row r="20" spans="1:35" s="24" customFormat="1" ht="4.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/>
    </row>
    <row r="21" spans="1:35" s="24" customFormat="1" ht="12.75" customHeight="1">
      <c r="A21" s="9"/>
      <c r="B21" s="2"/>
      <c r="C21" s="2"/>
      <c r="D21" s="2"/>
      <c r="E21" s="2"/>
      <c r="F21" s="2"/>
      <c r="G21" s="29" t="s">
        <v>273</v>
      </c>
      <c r="H21" s="2"/>
      <c r="I21" s="28">
        <f aca="true" t="shared" si="5" ref="I21:AG21">IF(I15=0,0,Number_Of_Teams-I15+1)</f>
        <v>0</v>
      </c>
      <c r="J21" s="28">
        <f t="shared" si="5"/>
        <v>16</v>
      </c>
      <c r="K21" s="28">
        <f t="shared" si="5"/>
        <v>0</v>
      </c>
      <c r="L21" s="28">
        <f t="shared" si="5"/>
        <v>21</v>
      </c>
      <c r="M21" s="28">
        <f t="shared" si="5"/>
        <v>14</v>
      </c>
      <c r="N21" s="28">
        <f t="shared" si="5"/>
        <v>0</v>
      </c>
      <c r="O21" s="28">
        <f t="shared" si="5"/>
        <v>19</v>
      </c>
      <c r="P21" s="28">
        <f t="shared" si="5"/>
        <v>0</v>
      </c>
      <c r="Q21" s="28">
        <f t="shared" si="5"/>
        <v>0</v>
      </c>
      <c r="R21" s="28">
        <f t="shared" si="5"/>
        <v>26</v>
      </c>
      <c r="S21" s="28">
        <f t="shared" si="5"/>
        <v>0</v>
      </c>
      <c r="T21" s="28">
        <f t="shared" si="5"/>
        <v>24</v>
      </c>
      <c r="U21" s="28">
        <f t="shared" si="5"/>
        <v>18</v>
      </c>
      <c r="V21" s="28">
        <f t="shared" si="5"/>
        <v>15</v>
      </c>
      <c r="W21" s="28">
        <f t="shared" si="5"/>
        <v>23</v>
      </c>
      <c r="X21" s="28">
        <f t="shared" si="5"/>
        <v>0</v>
      </c>
      <c r="Y21" s="28">
        <f t="shared" si="5"/>
        <v>0</v>
      </c>
      <c r="Z21" s="28">
        <f t="shared" si="5"/>
        <v>0</v>
      </c>
      <c r="AA21" s="28">
        <f t="shared" si="5"/>
        <v>22</v>
      </c>
      <c r="AB21" s="28">
        <f t="shared" si="5"/>
        <v>25</v>
      </c>
      <c r="AC21" s="28">
        <f>IF(AC15=0,0,Number_Of_Teams-AC15+1)</f>
        <v>0</v>
      </c>
      <c r="AD21" s="28">
        <f>IF(AD15=0,0,Number_Of_Teams-AD15+1)</f>
        <v>20</v>
      </c>
      <c r="AE21" s="28">
        <f>IF(AE15=0,0,Number_Of_Teams-AE15+1)</f>
        <v>0</v>
      </c>
      <c r="AF21" s="28">
        <f>IF(AF15=0,0,Number_Of_Teams-AF15+1)</f>
        <v>17</v>
      </c>
      <c r="AG21" s="28">
        <f t="shared" si="5"/>
        <v>0</v>
      </c>
      <c r="AH21" s="28">
        <f>IF(AH15=0,0,Number_Of_Teams-AH15+1)</f>
        <v>0</v>
      </c>
      <c r="AI21" s="8"/>
    </row>
    <row r="22" spans="1:35" s="24" customFormat="1" ht="4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8"/>
    </row>
    <row r="23" spans="1:35" s="24" customFormat="1" ht="12.75" customHeight="1">
      <c r="A23" s="9"/>
      <c r="B23" s="2"/>
      <c r="C23" s="2"/>
      <c r="D23" s="2"/>
      <c r="E23" s="2"/>
      <c r="F23" s="2"/>
      <c r="G23" s="29" t="s">
        <v>274</v>
      </c>
      <c r="H23" s="2"/>
      <c r="I23" s="28">
        <f aca="true" t="shared" si="6" ref="I23:AG23">IF(I18=0,0,Number_Of_Teams-I18+1)</f>
        <v>0</v>
      </c>
      <c r="J23" s="28">
        <f t="shared" si="6"/>
        <v>16</v>
      </c>
      <c r="K23" s="28">
        <f t="shared" si="6"/>
        <v>21</v>
      </c>
      <c r="L23" s="28">
        <f t="shared" si="6"/>
        <v>19</v>
      </c>
      <c r="M23" s="28">
        <f t="shared" si="6"/>
        <v>24</v>
      </c>
      <c r="N23" s="28">
        <f t="shared" si="6"/>
        <v>0</v>
      </c>
      <c r="O23" s="28">
        <f t="shared" si="6"/>
        <v>17</v>
      </c>
      <c r="P23" s="28">
        <f t="shared" si="6"/>
        <v>23</v>
      </c>
      <c r="Q23" s="28">
        <f t="shared" si="6"/>
        <v>0</v>
      </c>
      <c r="R23" s="28">
        <f t="shared" si="6"/>
        <v>0</v>
      </c>
      <c r="S23" s="28">
        <f t="shared" si="6"/>
        <v>0</v>
      </c>
      <c r="T23" s="28">
        <f t="shared" si="6"/>
        <v>0</v>
      </c>
      <c r="U23" s="28">
        <f t="shared" si="6"/>
        <v>15</v>
      </c>
      <c r="V23" s="28">
        <f t="shared" si="6"/>
        <v>0</v>
      </c>
      <c r="W23" s="28">
        <f t="shared" si="6"/>
        <v>26</v>
      </c>
      <c r="X23" s="28">
        <f t="shared" si="6"/>
        <v>0</v>
      </c>
      <c r="Y23" s="28">
        <f t="shared" si="6"/>
        <v>18</v>
      </c>
      <c r="Z23" s="28">
        <f t="shared" si="6"/>
        <v>0</v>
      </c>
      <c r="AA23" s="28">
        <f t="shared" si="6"/>
        <v>0</v>
      </c>
      <c r="AB23" s="28">
        <f t="shared" si="6"/>
        <v>22</v>
      </c>
      <c r="AC23" s="28">
        <f t="shared" si="6"/>
        <v>0</v>
      </c>
      <c r="AD23" s="28">
        <f t="shared" si="6"/>
        <v>0</v>
      </c>
      <c r="AE23" s="28">
        <f t="shared" si="6"/>
        <v>20</v>
      </c>
      <c r="AF23" s="28">
        <f t="shared" si="6"/>
        <v>14</v>
      </c>
      <c r="AG23" s="28">
        <f t="shared" si="6"/>
        <v>0</v>
      </c>
      <c r="AH23" s="28">
        <f>IF(AH18=0,0,Number_Of_Teams-AH18+1)</f>
        <v>25</v>
      </c>
      <c r="AI23" s="8"/>
    </row>
    <row r="24" spans="1:35" s="24" customFormat="1" ht="4.5" customHeight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"/>
    </row>
    <row r="25" spans="1:35" s="24" customFormat="1" ht="12.75" customHeight="1">
      <c r="A25" s="9"/>
      <c r="B25" s="2"/>
      <c r="C25" s="2"/>
      <c r="D25" s="2"/>
      <c r="E25" s="2"/>
      <c r="F25" s="2"/>
      <c r="G25" s="29" t="s">
        <v>268</v>
      </c>
      <c r="H25" s="2"/>
      <c r="I25" s="28">
        <v>0</v>
      </c>
      <c r="J25" s="28">
        <v>0</v>
      </c>
      <c r="K25" s="28">
        <v>3</v>
      </c>
      <c r="L25" s="28">
        <v>5</v>
      </c>
      <c r="M25" s="28">
        <v>2</v>
      </c>
      <c r="N25" s="28">
        <v>6</v>
      </c>
      <c r="O25" s="28">
        <v>5</v>
      </c>
      <c r="P25" s="28">
        <v>5</v>
      </c>
      <c r="Q25" s="28">
        <v>3</v>
      </c>
      <c r="R25" s="28">
        <v>5</v>
      </c>
      <c r="S25" s="28">
        <v>2</v>
      </c>
      <c r="T25" s="28">
        <v>2</v>
      </c>
      <c r="U25" s="28">
        <v>3</v>
      </c>
      <c r="V25" s="28">
        <v>1</v>
      </c>
      <c r="W25" s="28">
        <v>1</v>
      </c>
      <c r="X25" s="28">
        <v>0</v>
      </c>
      <c r="Y25" s="28">
        <v>4</v>
      </c>
      <c r="Z25" s="28">
        <v>3</v>
      </c>
      <c r="AA25" s="28">
        <v>4</v>
      </c>
      <c r="AB25" s="28">
        <v>2</v>
      </c>
      <c r="AC25" s="28">
        <v>2</v>
      </c>
      <c r="AD25" s="28"/>
      <c r="AE25" s="28">
        <v>2</v>
      </c>
      <c r="AF25" s="28">
        <v>1</v>
      </c>
      <c r="AG25" s="28">
        <v>3</v>
      </c>
      <c r="AH25" s="28">
        <v>8</v>
      </c>
      <c r="AI25" s="8"/>
    </row>
    <row r="26" spans="1:35" s="24" customFormat="1" ht="12.75" customHeight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8"/>
    </row>
    <row r="27" spans="1:35" s="24" customFormat="1" ht="12.75">
      <c r="A27" s="9"/>
      <c r="B27" s="13"/>
      <c r="C27" s="14" t="s">
        <v>9</v>
      </c>
      <c r="D27" s="2" t="s">
        <v>3</v>
      </c>
      <c r="E27" s="13"/>
      <c r="F27" s="25" t="s">
        <v>4</v>
      </c>
      <c r="G27" s="25" t="s">
        <v>0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8"/>
    </row>
    <row r="28" spans="1:35" ht="12.75">
      <c r="A28" s="9"/>
      <c r="B28" s="8"/>
      <c r="C28" s="22"/>
      <c r="D28" s="23"/>
      <c r="E28" s="9"/>
      <c r="F28" s="23"/>
      <c r="G28" s="32" t="s">
        <v>14</v>
      </c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8"/>
    </row>
    <row r="29" spans="1:35" ht="12.75">
      <c r="A29" s="9"/>
      <c r="B29" s="8"/>
      <c r="C29" s="22">
        <f aca="true" t="shared" si="7" ref="C29:C36">SUM(I29:AH29)</f>
        <v>26</v>
      </c>
      <c r="D29" s="23">
        <f aca="true" t="shared" si="8" ref="D29:D126">Number_Of_Teams-C29</f>
        <v>0</v>
      </c>
      <c r="E29" s="9"/>
      <c r="F29" s="23" t="s">
        <v>13</v>
      </c>
      <c r="G29" s="33" t="s">
        <v>365</v>
      </c>
      <c r="H29" s="20"/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8"/>
    </row>
    <row r="30" spans="1:35" ht="12.75">
      <c r="A30" s="9"/>
      <c r="B30" s="8"/>
      <c r="C30" s="22">
        <f t="shared" si="7"/>
        <v>4</v>
      </c>
      <c r="D30" s="23">
        <f t="shared" si="8"/>
        <v>22</v>
      </c>
      <c r="E30" s="9"/>
      <c r="F30" s="23" t="s">
        <v>15</v>
      </c>
      <c r="G30" s="42" t="s">
        <v>267</v>
      </c>
      <c r="H30" s="20"/>
      <c r="I30" s="1"/>
      <c r="J30" s="1"/>
      <c r="K30" s="1"/>
      <c r="L30" s="1">
        <v>1</v>
      </c>
      <c r="M30" s="1">
        <v>1</v>
      </c>
      <c r="N30" s="1"/>
      <c r="O30" s="1"/>
      <c r="P30" s="1">
        <v>1</v>
      </c>
      <c r="Q30" s="1"/>
      <c r="R30" s="1">
        <v>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8"/>
    </row>
    <row r="31" spans="1:35" ht="12.75">
      <c r="A31" s="9"/>
      <c r="B31" s="8"/>
      <c r="C31" s="22">
        <f t="shared" si="7"/>
        <v>25</v>
      </c>
      <c r="D31" s="23">
        <f t="shared" si="8"/>
        <v>1</v>
      </c>
      <c r="E31" s="9"/>
      <c r="F31" s="23" t="s">
        <v>16</v>
      </c>
      <c r="G31" s="33" t="s">
        <v>17</v>
      </c>
      <c r="H31" s="20"/>
      <c r="I31" s="1">
        <v>1</v>
      </c>
      <c r="J31" s="1">
        <v>1</v>
      </c>
      <c r="K31" s="1"/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8"/>
    </row>
    <row r="32" spans="1:35" ht="12.75">
      <c r="A32" s="9"/>
      <c r="B32" s="8"/>
      <c r="C32" s="22">
        <f t="shared" si="7"/>
        <v>17</v>
      </c>
      <c r="D32" s="23">
        <f t="shared" si="8"/>
        <v>9</v>
      </c>
      <c r="E32" s="9"/>
      <c r="F32" s="23" t="s">
        <v>18</v>
      </c>
      <c r="G32" s="42" t="s">
        <v>275</v>
      </c>
      <c r="H32" s="20"/>
      <c r="I32" s="1"/>
      <c r="J32" s="1">
        <v>1</v>
      </c>
      <c r="K32" s="1"/>
      <c r="L32" s="1">
        <v>1</v>
      </c>
      <c r="M32" s="1">
        <v>1</v>
      </c>
      <c r="N32" s="1"/>
      <c r="O32" s="1"/>
      <c r="P32" s="1">
        <v>1</v>
      </c>
      <c r="Q32" s="1"/>
      <c r="R32" s="1">
        <v>1</v>
      </c>
      <c r="S32" s="1">
        <v>1</v>
      </c>
      <c r="T32" s="1"/>
      <c r="U32" s="1">
        <v>1</v>
      </c>
      <c r="V32" s="1">
        <v>1</v>
      </c>
      <c r="W32" s="1">
        <v>1</v>
      </c>
      <c r="X32" s="1"/>
      <c r="Y32" s="1"/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/>
      <c r="AI32" s="8"/>
    </row>
    <row r="33" spans="1:35" ht="12.75">
      <c r="A33" s="9"/>
      <c r="B33" s="8"/>
      <c r="C33" s="22">
        <f t="shared" si="7"/>
        <v>7</v>
      </c>
      <c r="D33" s="23">
        <f t="shared" si="8"/>
        <v>19</v>
      </c>
      <c r="E33" s="9"/>
      <c r="F33" s="23" t="s">
        <v>19</v>
      </c>
      <c r="G33" s="33" t="s">
        <v>303</v>
      </c>
      <c r="H33" s="20"/>
      <c r="I33" s="1"/>
      <c r="J33" s="1"/>
      <c r="K33" s="1"/>
      <c r="L33" s="1"/>
      <c r="M33" s="1"/>
      <c r="N33" s="1"/>
      <c r="O33" s="1">
        <v>1</v>
      </c>
      <c r="P33" s="1">
        <v>1</v>
      </c>
      <c r="Q33" s="1"/>
      <c r="R33" s="1">
        <v>1</v>
      </c>
      <c r="S33" s="1"/>
      <c r="T33" s="1"/>
      <c r="U33" s="1"/>
      <c r="V33" s="1"/>
      <c r="W33" s="1">
        <v>1</v>
      </c>
      <c r="X33" s="1"/>
      <c r="Y33" s="1">
        <v>1</v>
      </c>
      <c r="Z33" s="1"/>
      <c r="AA33" s="1"/>
      <c r="AB33" s="1">
        <v>1</v>
      </c>
      <c r="AC33" s="1"/>
      <c r="AD33" s="1"/>
      <c r="AE33" s="1"/>
      <c r="AF33" s="1"/>
      <c r="AG33" s="1"/>
      <c r="AH33" s="1">
        <v>1</v>
      </c>
      <c r="AI33" s="8"/>
    </row>
    <row r="34" spans="1:35" ht="12.75">
      <c r="A34" s="9"/>
      <c r="B34" s="8"/>
      <c r="C34" s="22">
        <f t="shared" si="7"/>
        <v>19</v>
      </c>
      <c r="D34" s="23">
        <f t="shared" si="8"/>
        <v>7</v>
      </c>
      <c r="E34" s="9"/>
      <c r="F34" s="23" t="s">
        <v>20</v>
      </c>
      <c r="G34" s="33" t="s">
        <v>21</v>
      </c>
      <c r="H34" s="20"/>
      <c r="I34" s="1">
        <v>1</v>
      </c>
      <c r="J34" s="1"/>
      <c r="K34" s="1"/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/>
      <c r="R34" s="1">
        <v>1</v>
      </c>
      <c r="S34" s="1"/>
      <c r="T34" s="1">
        <v>1</v>
      </c>
      <c r="U34" s="1">
        <v>1</v>
      </c>
      <c r="V34" s="1"/>
      <c r="W34" s="1"/>
      <c r="X34" s="1"/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8"/>
    </row>
    <row r="35" spans="1:35" ht="12.75">
      <c r="A35" s="9"/>
      <c r="B35" s="8"/>
      <c r="C35" s="22">
        <f t="shared" si="7"/>
        <v>15</v>
      </c>
      <c r="D35" s="23">
        <f t="shared" si="8"/>
        <v>11</v>
      </c>
      <c r="E35" s="9"/>
      <c r="F35" s="23" t="s">
        <v>22</v>
      </c>
      <c r="G35" s="33" t="s">
        <v>266</v>
      </c>
      <c r="H35" s="20"/>
      <c r="I35" s="1"/>
      <c r="J35" s="1"/>
      <c r="K35" s="1"/>
      <c r="L35" s="1">
        <v>1</v>
      </c>
      <c r="M35" s="1">
        <v>1</v>
      </c>
      <c r="N35" s="1"/>
      <c r="O35" s="1">
        <v>1</v>
      </c>
      <c r="P35" s="1">
        <v>1</v>
      </c>
      <c r="Q35" s="1"/>
      <c r="R35" s="1">
        <v>1</v>
      </c>
      <c r="S35" s="1"/>
      <c r="T35" s="1"/>
      <c r="U35" s="1">
        <v>1</v>
      </c>
      <c r="V35" s="1">
        <v>1</v>
      </c>
      <c r="W35" s="1">
        <v>1</v>
      </c>
      <c r="X35" s="1"/>
      <c r="Y35" s="1">
        <v>1</v>
      </c>
      <c r="Z35" s="1"/>
      <c r="AA35" s="1">
        <v>1</v>
      </c>
      <c r="AB35" s="1">
        <v>1</v>
      </c>
      <c r="AC35" s="1">
        <v>1</v>
      </c>
      <c r="AD35" s="1"/>
      <c r="AE35" s="1"/>
      <c r="AF35" s="1">
        <v>1</v>
      </c>
      <c r="AG35" s="1">
        <v>1</v>
      </c>
      <c r="AH35" s="1">
        <v>1</v>
      </c>
      <c r="AI35" s="8"/>
    </row>
    <row r="36" spans="1:35" ht="12.75">
      <c r="A36" s="9"/>
      <c r="B36" s="8"/>
      <c r="C36" s="22">
        <f t="shared" si="7"/>
        <v>18</v>
      </c>
      <c r="D36" s="23">
        <f t="shared" si="8"/>
        <v>8</v>
      </c>
      <c r="E36" s="9"/>
      <c r="F36" s="23" t="s">
        <v>23</v>
      </c>
      <c r="G36" s="33" t="s">
        <v>24</v>
      </c>
      <c r="H36" s="20"/>
      <c r="I36" s="1">
        <v>1</v>
      </c>
      <c r="J36" s="1">
        <v>1</v>
      </c>
      <c r="K36" s="1"/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/>
      <c r="T36" s="1"/>
      <c r="U36" s="1">
        <v>1</v>
      </c>
      <c r="V36" s="1">
        <v>1</v>
      </c>
      <c r="W36" s="1">
        <v>1</v>
      </c>
      <c r="X36" s="1"/>
      <c r="Y36" s="1">
        <v>1</v>
      </c>
      <c r="Z36" s="1"/>
      <c r="AA36" s="1">
        <v>1</v>
      </c>
      <c r="AB36" s="1">
        <v>1</v>
      </c>
      <c r="AC36" s="1">
        <v>1</v>
      </c>
      <c r="AD36" s="1"/>
      <c r="AE36" s="1"/>
      <c r="AF36" s="1">
        <v>1</v>
      </c>
      <c r="AG36" s="1"/>
      <c r="AH36" s="1">
        <v>1</v>
      </c>
      <c r="AI36" s="8"/>
    </row>
    <row r="37" spans="1:35" ht="5.25" customHeight="1">
      <c r="A37" s="9"/>
      <c r="B37" s="8"/>
      <c r="C37" s="22"/>
      <c r="D37" s="23"/>
      <c r="E37" s="9"/>
      <c r="F37" s="23"/>
      <c r="G37" s="33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8"/>
    </row>
    <row r="38" spans="1:35" ht="12.75">
      <c r="A38" s="9"/>
      <c r="B38" s="15"/>
      <c r="C38" s="22"/>
      <c r="D38" s="23"/>
      <c r="E38" s="16"/>
      <c r="F38" s="34"/>
      <c r="G38" s="35" t="s">
        <v>25</v>
      </c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8"/>
    </row>
    <row r="39" spans="1:35" ht="12.75">
      <c r="A39" s="9"/>
      <c r="B39" s="8"/>
      <c r="C39" s="22">
        <f>SUM(I39:AH39)</f>
        <v>9</v>
      </c>
      <c r="D39" s="23">
        <f t="shared" si="8"/>
        <v>17</v>
      </c>
      <c r="E39" s="9"/>
      <c r="F39" s="23" t="s">
        <v>26</v>
      </c>
      <c r="G39" s="33" t="s">
        <v>27</v>
      </c>
      <c r="H39" s="20"/>
      <c r="I39" s="1"/>
      <c r="J39" s="1"/>
      <c r="K39" s="1"/>
      <c r="L39" s="1">
        <v>1</v>
      </c>
      <c r="M39" s="1">
        <v>1</v>
      </c>
      <c r="N39" s="1"/>
      <c r="O39" s="1"/>
      <c r="P39" s="1">
        <v>1</v>
      </c>
      <c r="Q39" s="1"/>
      <c r="R39" s="1">
        <v>1</v>
      </c>
      <c r="S39" s="1"/>
      <c r="T39" s="1"/>
      <c r="U39" s="1">
        <v>1</v>
      </c>
      <c r="V39" s="1"/>
      <c r="W39" s="1">
        <v>1</v>
      </c>
      <c r="X39" s="1"/>
      <c r="Y39" s="1">
        <v>1</v>
      </c>
      <c r="Z39" s="1"/>
      <c r="AA39" s="1"/>
      <c r="AB39" s="1">
        <v>1</v>
      </c>
      <c r="AC39" s="1">
        <v>1</v>
      </c>
      <c r="AD39" s="1"/>
      <c r="AE39" s="1"/>
      <c r="AF39" s="1"/>
      <c r="AG39" s="1"/>
      <c r="AH39" s="1"/>
      <c r="AI39" s="8"/>
    </row>
    <row r="40" spans="1:35" ht="12.75">
      <c r="A40" s="9"/>
      <c r="B40" s="8"/>
      <c r="C40" s="22">
        <f>SUM(I40:AH40)</f>
        <v>10</v>
      </c>
      <c r="D40" s="23">
        <f t="shared" si="8"/>
        <v>16</v>
      </c>
      <c r="E40" s="9"/>
      <c r="F40" s="23" t="s">
        <v>28</v>
      </c>
      <c r="G40" s="33" t="s">
        <v>29</v>
      </c>
      <c r="H40" s="20"/>
      <c r="I40" s="1"/>
      <c r="J40" s="1"/>
      <c r="K40" s="1"/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/>
      <c r="R40" s="1"/>
      <c r="S40" s="1"/>
      <c r="T40" s="1"/>
      <c r="U40" s="1">
        <v>1</v>
      </c>
      <c r="V40" s="1"/>
      <c r="W40" s="1">
        <v>1</v>
      </c>
      <c r="X40" s="1"/>
      <c r="Y40" s="1"/>
      <c r="Z40" s="1">
        <v>1</v>
      </c>
      <c r="AA40" s="1"/>
      <c r="AB40" s="1"/>
      <c r="AC40" s="1">
        <v>1</v>
      </c>
      <c r="AD40" s="1"/>
      <c r="AE40" s="1"/>
      <c r="AF40" s="1"/>
      <c r="AG40" s="1"/>
      <c r="AH40" s="1">
        <v>1</v>
      </c>
      <c r="AI40" s="8"/>
    </row>
    <row r="41" spans="1:35" ht="5.25" customHeight="1">
      <c r="A41" s="9"/>
      <c r="B41" s="8"/>
      <c r="C41" s="22"/>
      <c r="D41" s="23"/>
      <c r="E41" s="9"/>
      <c r="F41" s="23"/>
      <c r="G41" s="33"/>
      <c r="H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8"/>
    </row>
    <row r="42" spans="1:35" ht="12.75">
      <c r="A42" s="9"/>
      <c r="B42" s="8"/>
      <c r="C42" s="22"/>
      <c r="D42" s="23"/>
      <c r="E42" s="9"/>
      <c r="F42" s="23"/>
      <c r="G42" s="32" t="s">
        <v>30</v>
      </c>
      <c r="H42" s="2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8"/>
    </row>
    <row r="43" spans="1:35" ht="12.75">
      <c r="A43" s="9"/>
      <c r="B43" s="8"/>
      <c r="C43" s="22">
        <f>SUM(I43:AH43)</f>
        <v>23</v>
      </c>
      <c r="D43" s="23">
        <f t="shared" si="8"/>
        <v>3</v>
      </c>
      <c r="E43" s="9"/>
      <c r="F43" s="23" t="s">
        <v>31</v>
      </c>
      <c r="G43" s="33" t="s">
        <v>32</v>
      </c>
      <c r="H43" s="20"/>
      <c r="I43" s="1">
        <v>1</v>
      </c>
      <c r="J43" s="1"/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/>
      <c r="AA43" s="1">
        <v>1</v>
      </c>
      <c r="AB43" s="1">
        <v>1</v>
      </c>
      <c r="AC43" s="1">
        <v>1</v>
      </c>
      <c r="AD43" s="1">
        <v>1</v>
      </c>
      <c r="AE43" s="1"/>
      <c r="AF43" s="1">
        <v>1</v>
      </c>
      <c r="AG43" s="1">
        <v>1</v>
      </c>
      <c r="AH43" s="1">
        <v>1</v>
      </c>
      <c r="AI43" s="8"/>
    </row>
    <row r="44" spans="1:35" ht="12.75">
      <c r="A44" s="9"/>
      <c r="B44" s="8"/>
      <c r="C44" s="22">
        <f>SUM(I44:AH44)</f>
        <v>22</v>
      </c>
      <c r="D44" s="23">
        <f t="shared" si="8"/>
        <v>4</v>
      </c>
      <c r="E44" s="9"/>
      <c r="F44" s="23" t="s">
        <v>33</v>
      </c>
      <c r="G44" s="33" t="s">
        <v>34</v>
      </c>
      <c r="H44" s="20"/>
      <c r="I44" s="1">
        <v>1</v>
      </c>
      <c r="J44" s="1"/>
      <c r="K44" s="1"/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/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/>
      <c r="AF44" s="1">
        <v>1</v>
      </c>
      <c r="AG44" s="1">
        <v>1</v>
      </c>
      <c r="AH44" s="1">
        <v>1</v>
      </c>
      <c r="AI44" s="8"/>
    </row>
    <row r="45" spans="1:35" ht="12.75">
      <c r="A45" s="9"/>
      <c r="B45" s="15"/>
      <c r="C45" s="22">
        <f>SUM(I45:AH45)</f>
        <v>23</v>
      </c>
      <c r="D45" s="23">
        <f t="shared" si="8"/>
        <v>3</v>
      </c>
      <c r="E45" s="16"/>
      <c r="F45" s="34" t="s">
        <v>35</v>
      </c>
      <c r="G45" s="36" t="s">
        <v>170</v>
      </c>
      <c r="H45" s="21"/>
      <c r="I45" s="1">
        <v>1</v>
      </c>
      <c r="J45" s="1"/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/>
      <c r="AA45" s="1">
        <v>1</v>
      </c>
      <c r="AB45" s="1">
        <v>1</v>
      </c>
      <c r="AC45" s="1">
        <v>1</v>
      </c>
      <c r="AD45" s="1">
        <v>1</v>
      </c>
      <c r="AE45" s="1"/>
      <c r="AF45" s="1">
        <v>1</v>
      </c>
      <c r="AG45" s="1">
        <v>1</v>
      </c>
      <c r="AH45" s="1">
        <v>1</v>
      </c>
      <c r="AI45" s="8"/>
    </row>
    <row r="46" spans="1:35" ht="12.75">
      <c r="A46" s="9"/>
      <c r="B46" s="8"/>
      <c r="C46" s="22">
        <f>SUM(I46:AH46)</f>
        <v>1</v>
      </c>
      <c r="D46" s="23">
        <f t="shared" si="8"/>
        <v>25</v>
      </c>
      <c r="E46" s="9"/>
      <c r="F46" s="23" t="s">
        <v>36</v>
      </c>
      <c r="G46" s="33" t="s">
        <v>37</v>
      </c>
      <c r="H46" s="20"/>
      <c r="I46" s="1"/>
      <c r="J46" s="1"/>
      <c r="K46" s="1"/>
      <c r="L46" s="1"/>
      <c r="M46" s="1"/>
      <c r="N46" s="1"/>
      <c r="O46" s="1"/>
      <c r="P46" s="1">
        <v>1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8"/>
    </row>
    <row r="47" spans="1:35" ht="5.25" customHeight="1">
      <c r="A47" s="9"/>
      <c r="B47" s="8"/>
      <c r="C47" s="22"/>
      <c r="D47" s="23"/>
      <c r="E47" s="9"/>
      <c r="F47" s="23"/>
      <c r="G47" s="33"/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8"/>
    </row>
    <row r="48" spans="1:35" ht="12.75">
      <c r="A48" s="9"/>
      <c r="B48" s="8"/>
      <c r="C48" s="22"/>
      <c r="D48" s="23"/>
      <c r="E48" s="9"/>
      <c r="F48" s="23"/>
      <c r="G48" s="32" t="s">
        <v>38</v>
      </c>
      <c r="H48" s="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8"/>
    </row>
    <row r="49" spans="1:35" ht="12.75">
      <c r="A49" s="9"/>
      <c r="B49" s="8"/>
      <c r="C49" s="22">
        <f aca="true" t="shared" si="9" ref="C49:C54">SUM(I49:AH49)</f>
        <v>21</v>
      </c>
      <c r="D49" s="23">
        <f t="shared" si="8"/>
        <v>5</v>
      </c>
      <c r="E49" s="9"/>
      <c r="F49" s="23" t="s">
        <v>39</v>
      </c>
      <c r="G49" s="33" t="s">
        <v>302</v>
      </c>
      <c r="H49" s="20"/>
      <c r="I49" s="1">
        <v>1</v>
      </c>
      <c r="J49" s="1"/>
      <c r="K49" s="1"/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/>
      <c r="Y49" s="1">
        <v>1</v>
      </c>
      <c r="Z49" s="1"/>
      <c r="AA49" s="1">
        <v>1</v>
      </c>
      <c r="AB49" s="1">
        <v>1</v>
      </c>
      <c r="AC49" s="1">
        <v>1</v>
      </c>
      <c r="AD49" s="1"/>
      <c r="AE49" s="1">
        <v>1</v>
      </c>
      <c r="AF49" s="1">
        <v>1</v>
      </c>
      <c r="AG49" s="1">
        <v>1</v>
      </c>
      <c r="AH49" s="1">
        <v>1</v>
      </c>
      <c r="AI49" s="8"/>
    </row>
    <row r="50" spans="1:35" ht="12.75">
      <c r="A50" s="9"/>
      <c r="B50" s="8"/>
      <c r="C50" s="22">
        <f t="shared" si="9"/>
        <v>15</v>
      </c>
      <c r="D50" s="23">
        <f t="shared" si="8"/>
        <v>11</v>
      </c>
      <c r="E50" s="9"/>
      <c r="F50" s="23" t="s">
        <v>40</v>
      </c>
      <c r="G50" s="33" t="s">
        <v>41</v>
      </c>
      <c r="H50" s="20"/>
      <c r="I50" s="1"/>
      <c r="J50" s="1">
        <v>1</v>
      </c>
      <c r="K50" s="1"/>
      <c r="L50" s="1">
        <v>1</v>
      </c>
      <c r="M50" s="1"/>
      <c r="N50" s="1"/>
      <c r="O50" s="1">
        <v>1</v>
      </c>
      <c r="P50" s="1">
        <v>1</v>
      </c>
      <c r="Q50" s="1"/>
      <c r="R50" s="1">
        <v>1</v>
      </c>
      <c r="S50" s="1"/>
      <c r="T50" s="1"/>
      <c r="U50" s="1">
        <v>1</v>
      </c>
      <c r="V50" s="1">
        <v>1</v>
      </c>
      <c r="W50" s="1">
        <v>1</v>
      </c>
      <c r="X50" s="1"/>
      <c r="Y50" s="1">
        <v>1</v>
      </c>
      <c r="Z50" s="1"/>
      <c r="AA50" s="1">
        <v>1</v>
      </c>
      <c r="AB50" s="1">
        <v>1</v>
      </c>
      <c r="AC50" s="1">
        <v>1</v>
      </c>
      <c r="AD50" s="1"/>
      <c r="AE50" s="1">
        <v>1</v>
      </c>
      <c r="AF50" s="1">
        <v>1</v>
      </c>
      <c r="AG50" s="1"/>
      <c r="AH50" s="1">
        <v>1</v>
      </c>
      <c r="AI50" s="8"/>
    </row>
    <row r="51" spans="1:35" ht="12.75">
      <c r="A51" s="9"/>
      <c r="B51" s="8"/>
      <c r="C51" s="22">
        <f t="shared" si="9"/>
        <v>9</v>
      </c>
      <c r="D51" s="23">
        <f t="shared" si="8"/>
        <v>17</v>
      </c>
      <c r="E51" s="9"/>
      <c r="F51" s="23" t="s">
        <v>42</v>
      </c>
      <c r="G51" s="33" t="s">
        <v>43</v>
      </c>
      <c r="H51" s="20"/>
      <c r="I51" s="1"/>
      <c r="J51" s="1"/>
      <c r="K51" s="1"/>
      <c r="L51" s="1"/>
      <c r="M51" s="1">
        <v>1</v>
      </c>
      <c r="N51" s="1"/>
      <c r="O51" s="1">
        <v>1</v>
      </c>
      <c r="P51" s="1">
        <v>1</v>
      </c>
      <c r="Q51" s="1"/>
      <c r="R51" s="1">
        <v>1</v>
      </c>
      <c r="S51" s="1"/>
      <c r="T51" s="1"/>
      <c r="U51" s="1">
        <v>1</v>
      </c>
      <c r="V51" s="1"/>
      <c r="W51" s="1"/>
      <c r="X51" s="1"/>
      <c r="Y51" s="1"/>
      <c r="Z51" s="1"/>
      <c r="AA51" s="1">
        <v>1</v>
      </c>
      <c r="AB51" s="1">
        <v>1</v>
      </c>
      <c r="AC51" s="1">
        <v>1</v>
      </c>
      <c r="AD51" s="1"/>
      <c r="AE51" s="1"/>
      <c r="AF51" s="1">
        <v>1</v>
      </c>
      <c r="AG51" s="1"/>
      <c r="AH51" s="1"/>
      <c r="AI51" s="8"/>
    </row>
    <row r="52" spans="1:35" ht="12.75">
      <c r="A52" s="9"/>
      <c r="B52" s="15"/>
      <c r="C52" s="22">
        <f t="shared" si="9"/>
        <v>26</v>
      </c>
      <c r="D52" s="23">
        <f t="shared" si="8"/>
        <v>0</v>
      </c>
      <c r="E52" s="16"/>
      <c r="F52" s="34" t="s">
        <v>44</v>
      </c>
      <c r="G52" s="36" t="s">
        <v>47</v>
      </c>
      <c r="H52" s="21"/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8"/>
    </row>
    <row r="53" spans="1:35" ht="12.75">
      <c r="A53" s="9"/>
      <c r="B53" s="8"/>
      <c r="C53" s="22">
        <f t="shared" si="9"/>
        <v>16</v>
      </c>
      <c r="D53" s="23">
        <f t="shared" si="8"/>
        <v>10</v>
      </c>
      <c r="E53" s="9"/>
      <c r="F53" s="23" t="s">
        <v>46</v>
      </c>
      <c r="G53" s="36" t="s">
        <v>45</v>
      </c>
      <c r="H53" s="20"/>
      <c r="I53" s="1"/>
      <c r="J53" s="1">
        <v>1</v>
      </c>
      <c r="K53" s="1"/>
      <c r="L53" s="1"/>
      <c r="M53" s="1">
        <v>1</v>
      </c>
      <c r="N53" s="1">
        <v>1</v>
      </c>
      <c r="O53" s="1">
        <v>1</v>
      </c>
      <c r="P53" s="1">
        <v>1</v>
      </c>
      <c r="Q53" s="1"/>
      <c r="R53" s="1">
        <v>1</v>
      </c>
      <c r="S53" s="1">
        <v>1</v>
      </c>
      <c r="T53" s="1"/>
      <c r="U53" s="1"/>
      <c r="V53" s="1"/>
      <c r="W53" s="1">
        <v>1</v>
      </c>
      <c r="X53" s="1"/>
      <c r="Y53" s="1"/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/>
      <c r="AG53" s="1">
        <v>1</v>
      </c>
      <c r="AH53" s="1">
        <v>1</v>
      </c>
      <c r="AI53" s="8"/>
    </row>
    <row r="54" spans="1:35" ht="12.75">
      <c r="A54" s="9"/>
      <c r="B54" s="8"/>
      <c r="C54" s="22">
        <f t="shared" si="9"/>
        <v>12</v>
      </c>
      <c r="D54" s="23">
        <f t="shared" si="8"/>
        <v>14</v>
      </c>
      <c r="E54" s="9"/>
      <c r="F54" s="23" t="s">
        <v>48</v>
      </c>
      <c r="G54" s="33" t="s">
        <v>53</v>
      </c>
      <c r="H54" s="20"/>
      <c r="I54" s="1"/>
      <c r="J54" s="1"/>
      <c r="K54" s="1"/>
      <c r="L54" s="1">
        <v>1</v>
      </c>
      <c r="M54" s="1">
        <v>1</v>
      </c>
      <c r="N54" s="1">
        <v>1</v>
      </c>
      <c r="O54" s="1"/>
      <c r="P54" s="1">
        <v>1</v>
      </c>
      <c r="Q54" s="1"/>
      <c r="R54" s="1"/>
      <c r="S54" s="1"/>
      <c r="T54" s="1"/>
      <c r="U54" s="1">
        <v>1</v>
      </c>
      <c r="V54" s="1"/>
      <c r="W54" s="1"/>
      <c r="X54" s="1"/>
      <c r="Y54" s="1">
        <v>1</v>
      </c>
      <c r="Z54" s="1"/>
      <c r="AA54" s="1">
        <v>1</v>
      </c>
      <c r="AB54" s="1"/>
      <c r="AC54" s="1">
        <v>1</v>
      </c>
      <c r="AD54" s="1">
        <v>1</v>
      </c>
      <c r="AE54" s="1">
        <v>1</v>
      </c>
      <c r="AF54" s="1">
        <v>1</v>
      </c>
      <c r="AG54" s="1"/>
      <c r="AH54" s="1">
        <v>1</v>
      </c>
      <c r="AI54" s="8"/>
    </row>
    <row r="55" spans="1:35" ht="5.25" customHeight="1">
      <c r="A55" s="9"/>
      <c r="B55" s="8"/>
      <c r="C55" s="22"/>
      <c r="D55" s="23"/>
      <c r="E55" s="9"/>
      <c r="F55" s="23"/>
      <c r="G55" s="33"/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8"/>
    </row>
    <row r="56" spans="1:35" ht="12.75">
      <c r="A56" s="9"/>
      <c r="B56" s="8"/>
      <c r="C56" s="22"/>
      <c r="D56" s="23"/>
      <c r="E56" s="9"/>
      <c r="F56" s="23"/>
      <c r="G56" s="32" t="s">
        <v>49</v>
      </c>
      <c r="H56" s="2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8"/>
    </row>
    <row r="57" spans="1:35" ht="12.75">
      <c r="A57" s="9"/>
      <c r="B57" s="8"/>
      <c r="C57" s="22">
        <f>SUM(I57:AH57)</f>
        <v>11</v>
      </c>
      <c r="D57" s="23">
        <f t="shared" si="8"/>
        <v>15</v>
      </c>
      <c r="E57" s="9"/>
      <c r="F57" s="37" t="s">
        <v>171</v>
      </c>
      <c r="G57" s="33" t="s">
        <v>50</v>
      </c>
      <c r="H57" s="20"/>
      <c r="I57" s="1"/>
      <c r="J57" s="1"/>
      <c r="K57" s="1"/>
      <c r="L57" s="1">
        <v>1</v>
      </c>
      <c r="M57" s="1"/>
      <c r="N57" s="1"/>
      <c r="O57" s="1"/>
      <c r="P57" s="1">
        <v>1</v>
      </c>
      <c r="Q57" s="1"/>
      <c r="R57" s="1">
        <v>1</v>
      </c>
      <c r="S57" s="1"/>
      <c r="T57" s="1">
        <v>1</v>
      </c>
      <c r="U57" s="1">
        <v>1</v>
      </c>
      <c r="V57" s="1"/>
      <c r="W57" s="1">
        <v>1</v>
      </c>
      <c r="X57" s="1"/>
      <c r="Y57" s="1"/>
      <c r="Z57" s="1"/>
      <c r="AA57" s="1"/>
      <c r="AB57" s="1">
        <v>1</v>
      </c>
      <c r="AC57" s="1">
        <v>1</v>
      </c>
      <c r="AD57" s="1">
        <v>1</v>
      </c>
      <c r="AE57" s="1"/>
      <c r="AF57" s="1"/>
      <c r="AG57" s="1">
        <v>1</v>
      </c>
      <c r="AH57" s="1">
        <v>1</v>
      </c>
      <c r="AI57" s="8"/>
    </row>
    <row r="58" spans="1:35" ht="5.25" customHeight="1">
      <c r="A58" s="9"/>
      <c r="B58" s="8"/>
      <c r="C58" s="22"/>
      <c r="D58" s="23"/>
      <c r="E58" s="9"/>
      <c r="F58" s="37"/>
      <c r="G58" s="33"/>
      <c r="H58" s="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8"/>
    </row>
    <row r="59" spans="1:35" ht="12.75">
      <c r="A59" s="9"/>
      <c r="B59" s="8"/>
      <c r="C59" s="22"/>
      <c r="D59" s="23"/>
      <c r="E59" s="9"/>
      <c r="F59" s="23"/>
      <c r="G59" s="32" t="s">
        <v>51</v>
      </c>
      <c r="H59" s="2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8"/>
    </row>
    <row r="60" spans="1:35" ht="12.75">
      <c r="A60" s="9"/>
      <c r="B60" s="15"/>
      <c r="C60" s="22">
        <f aca="true" t="shared" si="10" ref="C60:C71">SUM(I60:AH60)</f>
        <v>14</v>
      </c>
      <c r="D60" s="23">
        <f t="shared" si="8"/>
        <v>12</v>
      </c>
      <c r="E60" s="16"/>
      <c r="F60" s="34" t="s">
        <v>54</v>
      </c>
      <c r="G60" s="36" t="s">
        <v>52</v>
      </c>
      <c r="H60" s="21"/>
      <c r="I60" s="1"/>
      <c r="J60" s="1"/>
      <c r="K60" s="1"/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/>
      <c r="R60" s="1"/>
      <c r="S60" s="1"/>
      <c r="T60" s="1"/>
      <c r="U60" s="1">
        <v>1</v>
      </c>
      <c r="V60" s="1">
        <v>1</v>
      </c>
      <c r="W60" s="1"/>
      <c r="X60" s="1"/>
      <c r="Y60" s="1">
        <v>1</v>
      </c>
      <c r="Z60" s="1"/>
      <c r="AA60" s="1">
        <v>1</v>
      </c>
      <c r="AB60" s="1">
        <v>1</v>
      </c>
      <c r="AC60" s="1">
        <v>1</v>
      </c>
      <c r="AD60" s="1"/>
      <c r="AE60" s="1">
        <v>1</v>
      </c>
      <c r="AF60" s="1">
        <v>1</v>
      </c>
      <c r="AG60" s="1"/>
      <c r="AH60" s="1">
        <v>1</v>
      </c>
      <c r="AI60" s="8"/>
    </row>
    <row r="61" spans="1:35" ht="12.75">
      <c r="A61" s="9"/>
      <c r="B61" s="8"/>
      <c r="C61" s="22">
        <f t="shared" si="10"/>
        <v>18</v>
      </c>
      <c r="D61" s="23">
        <f t="shared" si="8"/>
        <v>8</v>
      </c>
      <c r="E61" s="9"/>
      <c r="F61" s="23" t="s">
        <v>55</v>
      </c>
      <c r="G61" s="33" t="s">
        <v>56</v>
      </c>
      <c r="H61" s="20"/>
      <c r="I61" s="1"/>
      <c r="J61" s="1"/>
      <c r="K61" s="1"/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/>
      <c r="R61" s="1"/>
      <c r="S61" s="1"/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/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/>
      <c r="AF61" s="1">
        <v>1</v>
      </c>
      <c r="AG61" s="1">
        <v>1</v>
      </c>
      <c r="AH61" s="1">
        <v>1</v>
      </c>
      <c r="AI61" s="8"/>
    </row>
    <row r="62" spans="1:35" ht="12.75">
      <c r="A62" s="9"/>
      <c r="B62" s="8"/>
      <c r="C62" s="22">
        <f t="shared" si="10"/>
        <v>24</v>
      </c>
      <c r="D62" s="23">
        <f t="shared" si="8"/>
        <v>2</v>
      </c>
      <c r="E62" s="9"/>
      <c r="F62" s="23" t="s">
        <v>57</v>
      </c>
      <c r="G62" s="33" t="s">
        <v>59</v>
      </c>
      <c r="H62" s="20"/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/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/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8"/>
    </row>
    <row r="63" spans="1:35" ht="12.75">
      <c r="A63" s="9"/>
      <c r="B63" s="8"/>
      <c r="C63" s="22">
        <f t="shared" si="10"/>
        <v>22</v>
      </c>
      <c r="D63" s="23">
        <f t="shared" si="8"/>
        <v>4</v>
      </c>
      <c r="E63" s="9"/>
      <c r="F63" s="23" t="s">
        <v>58</v>
      </c>
      <c r="G63" s="33" t="s">
        <v>60</v>
      </c>
      <c r="H63" s="20"/>
      <c r="I63" s="1">
        <v>1</v>
      </c>
      <c r="J63" s="1"/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/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/>
      <c r="Y63" s="1">
        <v>1</v>
      </c>
      <c r="Z63" s="1">
        <v>1</v>
      </c>
      <c r="AA63" s="1">
        <v>1</v>
      </c>
      <c r="AB63" s="1">
        <v>1</v>
      </c>
      <c r="AC63" s="1"/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8"/>
    </row>
    <row r="64" spans="1:35" ht="12.75">
      <c r="A64" s="9"/>
      <c r="B64" s="8"/>
      <c r="C64" s="22">
        <f t="shared" si="10"/>
        <v>21</v>
      </c>
      <c r="D64" s="23">
        <f t="shared" si="8"/>
        <v>5</v>
      </c>
      <c r="E64" s="9"/>
      <c r="F64" s="23" t="s">
        <v>61</v>
      </c>
      <c r="G64" s="33" t="s">
        <v>62</v>
      </c>
      <c r="H64" s="20"/>
      <c r="I64" s="1">
        <v>1</v>
      </c>
      <c r="J64" s="1"/>
      <c r="K64" s="1">
        <v>1</v>
      </c>
      <c r="L64" s="1">
        <v>1</v>
      </c>
      <c r="M64" s="1">
        <v>1</v>
      </c>
      <c r="N64" s="1">
        <v>1</v>
      </c>
      <c r="O64" s="1"/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/>
      <c r="AA64" s="1">
        <v>1</v>
      </c>
      <c r="AB64" s="1">
        <v>1</v>
      </c>
      <c r="AC64" s="1"/>
      <c r="AD64" s="1">
        <v>1</v>
      </c>
      <c r="AE64" s="1">
        <v>1</v>
      </c>
      <c r="AF64" s="1"/>
      <c r="AG64" s="1">
        <v>1</v>
      </c>
      <c r="AH64" s="1">
        <v>1</v>
      </c>
      <c r="AI64" s="8"/>
    </row>
    <row r="65" spans="1:35" ht="12.75">
      <c r="A65" s="9"/>
      <c r="B65" s="8"/>
      <c r="C65" s="22">
        <f t="shared" si="10"/>
        <v>23</v>
      </c>
      <c r="D65" s="23">
        <f t="shared" si="8"/>
        <v>3</v>
      </c>
      <c r="E65" s="9"/>
      <c r="F65" s="23" t="s">
        <v>63</v>
      </c>
      <c r="G65" s="33" t="s">
        <v>277</v>
      </c>
      <c r="H65" s="20"/>
      <c r="I65" s="1"/>
      <c r="J65" s="1"/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/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8"/>
    </row>
    <row r="66" spans="1:35" ht="12.75">
      <c r="A66" s="9"/>
      <c r="B66" s="8"/>
      <c r="C66" s="22">
        <f t="shared" si="10"/>
        <v>6</v>
      </c>
      <c r="D66" s="23">
        <f t="shared" si="8"/>
        <v>20</v>
      </c>
      <c r="E66" s="9"/>
      <c r="F66" s="23" t="s">
        <v>64</v>
      </c>
      <c r="G66" s="33" t="s">
        <v>65</v>
      </c>
      <c r="H66" s="20"/>
      <c r="I66" s="1"/>
      <c r="J66" s="1">
        <v>1</v>
      </c>
      <c r="K66" s="1"/>
      <c r="L66" s="1"/>
      <c r="M66" s="1"/>
      <c r="N66" s="1"/>
      <c r="O66" s="1">
        <v>1</v>
      </c>
      <c r="P66" s="1"/>
      <c r="Q66" s="1"/>
      <c r="R66" s="1"/>
      <c r="S66" s="1"/>
      <c r="T66" s="1"/>
      <c r="U66" s="1">
        <v>1</v>
      </c>
      <c r="V66" s="1"/>
      <c r="W66" s="1"/>
      <c r="X66" s="1"/>
      <c r="Y66" s="1"/>
      <c r="Z66" s="1"/>
      <c r="AA66" s="1">
        <v>1</v>
      </c>
      <c r="AB66" s="1"/>
      <c r="AC66" s="1"/>
      <c r="AD66" s="1"/>
      <c r="AE66" s="1"/>
      <c r="AF66" s="1">
        <v>1</v>
      </c>
      <c r="AG66" s="1"/>
      <c r="AH66" s="1">
        <v>1</v>
      </c>
      <c r="AI66" s="8"/>
    </row>
    <row r="67" spans="1:35" ht="12.75">
      <c r="A67" s="9"/>
      <c r="B67" s="15"/>
      <c r="C67" s="22">
        <f t="shared" si="10"/>
        <v>7</v>
      </c>
      <c r="D67" s="23">
        <f t="shared" si="8"/>
        <v>19</v>
      </c>
      <c r="E67" s="16"/>
      <c r="F67" s="34" t="s">
        <v>66</v>
      </c>
      <c r="G67" s="36" t="s">
        <v>67</v>
      </c>
      <c r="H67" s="21"/>
      <c r="I67" s="1"/>
      <c r="J67" s="1"/>
      <c r="K67" s="1"/>
      <c r="L67" s="1">
        <v>1</v>
      </c>
      <c r="M67" s="1"/>
      <c r="N67" s="1"/>
      <c r="O67" s="1">
        <v>1</v>
      </c>
      <c r="P67" s="1">
        <v>1</v>
      </c>
      <c r="Q67" s="1"/>
      <c r="R67" s="1"/>
      <c r="S67" s="1"/>
      <c r="T67" s="1">
        <v>1</v>
      </c>
      <c r="U67" s="1">
        <v>1</v>
      </c>
      <c r="V67" s="1"/>
      <c r="W67" s="1">
        <v>1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v>1</v>
      </c>
      <c r="AI67" s="8"/>
    </row>
    <row r="68" spans="1:35" ht="12.75">
      <c r="A68" s="9"/>
      <c r="B68" s="8"/>
      <c r="C68" s="22">
        <f t="shared" si="10"/>
        <v>8</v>
      </c>
      <c r="D68" s="23">
        <f t="shared" si="8"/>
        <v>18</v>
      </c>
      <c r="E68" s="9"/>
      <c r="F68" s="23" t="s">
        <v>68</v>
      </c>
      <c r="G68" s="33" t="s">
        <v>69</v>
      </c>
      <c r="H68" s="20"/>
      <c r="I68" s="1"/>
      <c r="J68" s="1"/>
      <c r="K68" s="1"/>
      <c r="L68" s="1">
        <v>1</v>
      </c>
      <c r="M68" s="1"/>
      <c r="N68" s="1"/>
      <c r="O68" s="1"/>
      <c r="P68" s="1">
        <v>1</v>
      </c>
      <c r="Q68" s="1"/>
      <c r="R68" s="1">
        <v>1</v>
      </c>
      <c r="S68" s="1"/>
      <c r="T68" s="1"/>
      <c r="U68" s="1">
        <v>1</v>
      </c>
      <c r="V68" s="1"/>
      <c r="W68" s="1">
        <v>1</v>
      </c>
      <c r="X68" s="1"/>
      <c r="Y68" s="1"/>
      <c r="Z68" s="1"/>
      <c r="AA68" s="1"/>
      <c r="AB68" s="1"/>
      <c r="AC68" s="1"/>
      <c r="AD68" s="1">
        <v>1</v>
      </c>
      <c r="AE68" s="1"/>
      <c r="AF68" s="1">
        <v>1</v>
      </c>
      <c r="AG68" s="1"/>
      <c r="AH68" s="1">
        <v>1</v>
      </c>
      <c r="AI68" s="8"/>
    </row>
    <row r="69" spans="1:35" ht="12.75">
      <c r="A69" s="9"/>
      <c r="B69" s="8"/>
      <c r="C69" s="22">
        <f t="shared" si="10"/>
        <v>13</v>
      </c>
      <c r="D69" s="23">
        <f t="shared" si="8"/>
        <v>13</v>
      </c>
      <c r="E69" s="9"/>
      <c r="F69" s="23" t="s">
        <v>70</v>
      </c>
      <c r="G69" s="33" t="s">
        <v>71</v>
      </c>
      <c r="H69" s="20"/>
      <c r="I69" s="1">
        <v>1</v>
      </c>
      <c r="J69" s="1">
        <v>1</v>
      </c>
      <c r="K69" s="1"/>
      <c r="L69" s="1">
        <v>1</v>
      </c>
      <c r="M69" s="1">
        <v>1</v>
      </c>
      <c r="N69" s="1">
        <v>1</v>
      </c>
      <c r="O69" s="1"/>
      <c r="P69" s="1">
        <v>1</v>
      </c>
      <c r="Q69" s="1"/>
      <c r="R69" s="1">
        <v>1</v>
      </c>
      <c r="S69" s="1"/>
      <c r="T69" s="1"/>
      <c r="U69" s="1"/>
      <c r="V69" s="1">
        <v>1</v>
      </c>
      <c r="W69" s="1">
        <v>1</v>
      </c>
      <c r="X69" s="1"/>
      <c r="Y69" s="1"/>
      <c r="Z69" s="1">
        <v>1</v>
      </c>
      <c r="AA69" s="1"/>
      <c r="AB69" s="1">
        <v>1</v>
      </c>
      <c r="AC69" s="1"/>
      <c r="AD69" s="1"/>
      <c r="AE69" s="1"/>
      <c r="AF69" s="1">
        <v>1</v>
      </c>
      <c r="AG69" s="1"/>
      <c r="AH69" s="1">
        <v>1</v>
      </c>
      <c r="AI69" s="8"/>
    </row>
    <row r="70" spans="1:35" ht="12.75">
      <c r="A70" s="9"/>
      <c r="B70" s="8"/>
      <c r="C70" s="22">
        <f t="shared" si="10"/>
        <v>20</v>
      </c>
      <c r="D70" s="23">
        <f t="shared" si="8"/>
        <v>6</v>
      </c>
      <c r="E70" s="9"/>
      <c r="F70" s="23" t="s">
        <v>72</v>
      </c>
      <c r="G70" s="33" t="s">
        <v>276</v>
      </c>
      <c r="H70" s="20"/>
      <c r="I70" s="1">
        <v>1</v>
      </c>
      <c r="J70" s="1">
        <v>1</v>
      </c>
      <c r="K70" s="1"/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/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/>
      <c r="Z70" s="1">
        <v>1</v>
      </c>
      <c r="AA70" s="1"/>
      <c r="AB70" s="1">
        <v>1</v>
      </c>
      <c r="AC70" s="1"/>
      <c r="AD70" s="1">
        <v>1</v>
      </c>
      <c r="AE70" s="1"/>
      <c r="AF70" s="1">
        <v>1</v>
      </c>
      <c r="AG70" s="1">
        <v>1</v>
      </c>
      <c r="AH70" s="1">
        <v>1</v>
      </c>
      <c r="AI70" s="8"/>
    </row>
    <row r="71" spans="1:35" ht="12.75">
      <c r="A71" s="9"/>
      <c r="B71" s="8"/>
      <c r="C71" s="22">
        <f t="shared" si="10"/>
        <v>10</v>
      </c>
      <c r="D71" s="23">
        <f t="shared" si="8"/>
        <v>16</v>
      </c>
      <c r="E71" s="9"/>
      <c r="F71" s="23" t="s">
        <v>73</v>
      </c>
      <c r="G71" s="33" t="s">
        <v>74</v>
      </c>
      <c r="H71" s="20"/>
      <c r="I71" s="1"/>
      <c r="J71" s="1"/>
      <c r="K71" s="1"/>
      <c r="L71" s="1">
        <v>1</v>
      </c>
      <c r="M71" s="1">
        <v>1</v>
      </c>
      <c r="N71" s="1"/>
      <c r="O71" s="1">
        <v>1</v>
      </c>
      <c r="P71" s="1">
        <v>1</v>
      </c>
      <c r="Q71" s="1"/>
      <c r="R71" s="1"/>
      <c r="S71" s="1"/>
      <c r="T71" s="1">
        <v>1</v>
      </c>
      <c r="U71" s="1">
        <v>1</v>
      </c>
      <c r="V71" s="1"/>
      <c r="W71" s="1">
        <v>1</v>
      </c>
      <c r="X71" s="1"/>
      <c r="Y71" s="1"/>
      <c r="Z71" s="1"/>
      <c r="AA71" s="1"/>
      <c r="AB71" s="1"/>
      <c r="AC71" s="1"/>
      <c r="AD71" s="1">
        <v>1</v>
      </c>
      <c r="AE71" s="1"/>
      <c r="AF71" s="1">
        <v>1</v>
      </c>
      <c r="AG71" s="1"/>
      <c r="AH71" s="1">
        <v>1</v>
      </c>
      <c r="AI71" s="8"/>
    </row>
    <row r="72" spans="1:35" ht="5.25" customHeight="1">
      <c r="A72" s="9"/>
      <c r="B72" s="8"/>
      <c r="C72" s="22"/>
      <c r="D72" s="23"/>
      <c r="E72" s="9"/>
      <c r="F72" s="23"/>
      <c r="G72" s="33"/>
      <c r="H72" s="2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8"/>
    </row>
    <row r="73" spans="1:35" ht="12.75">
      <c r="A73" s="9"/>
      <c r="B73" s="8"/>
      <c r="C73" s="22"/>
      <c r="D73" s="23"/>
      <c r="E73" s="9"/>
      <c r="F73" s="23"/>
      <c r="G73" s="32" t="s">
        <v>75</v>
      </c>
      <c r="H73" s="2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8"/>
    </row>
    <row r="74" spans="1:35" ht="12.75">
      <c r="A74" s="9"/>
      <c r="B74" s="8"/>
      <c r="C74" s="22">
        <f>SUM(I74:AH74)</f>
        <v>26</v>
      </c>
      <c r="D74" s="23">
        <f t="shared" si="8"/>
        <v>0</v>
      </c>
      <c r="E74" s="9"/>
      <c r="F74" s="23" t="s">
        <v>76</v>
      </c>
      <c r="G74" s="33" t="s">
        <v>77</v>
      </c>
      <c r="H74" s="20"/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8"/>
    </row>
    <row r="75" spans="1:35" ht="12.75">
      <c r="A75" s="9"/>
      <c r="B75" s="15"/>
      <c r="C75" s="22">
        <f>SUM(I75:AH75)</f>
        <v>16</v>
      </c>
      <c r="D75" s="23">
        <f t="shared" si="8"/>
        <v>10</v>
      </c>
      <c r="E75" s="16"/>
      <c r="F75" s="34" t="s">
        <v>78</v>
      </c>
      <c r="G75" s="36" t="s">
        <v>79</v>
      </c>
      <c r="H75" s="21"/>
      <c r="I75" s="1"/>
      <c r="J75" s="1">
        <v>1</v>
      </c>
      <c r="K75" s="1"/>
      <c r="L75" s="1">
        <v>1</v>
      </c>
      <c r="M75" s="1"/>
      <c r="N75" s="1">
        <v>1</v>
      </c>
      <c r="O75" s="1">
        <v>1</v>
      </c>
      <c r="P75" s="1">
        <v>1</v>
      </c>
      <c r="Q75" s="1"/>
      <c r="R75" s="1"/>
      <c r="S75" s="1">
        <v>1</v>
      </c>
      <c r="T75" s="1">
        <v>1</v>
      </c>
      <c r="U75" s="1">
        <v>1</v>
      </c>
      <c r="V75" s="1">
        <v>1</v>
      </c>
      <c r="W75" s="1"/>
      <c r="X75" s="1">
        <v>1</v>
      </c>
      <c r="Y75" s="1">
        <v>1</v>
      </c>
      <c r="Z75" s="1"/>
      <c r="AA75" s="1">
        <v>1</v>
      </c>
      <c r="AB75" s="1">
        <v>1</v>
      </c>
      <c r="AC75" s="1">
        <v>1</v>
      </c>
      <c r="AD75" s="1"/>
      <c r="AE75" s="1">
        <v>1</v>
      </c>
      <c r="AF75" s="1"/>
      <c r="AG75" s="1"/>
      <c r="AH75" s="1">
        <v>1</v>
      </c>
      <c r="AI75" s="8"/>
    </row>
    <row r="76" spans="1:35" ht="12.75">
      <c r="A76" s="9"/>
      <c r="B76" s="8"/>
      <c r="C76" s="22">
        <f>SUM(I76:AH76)</f>
        <v>14</v>
      </c>
      <c r="D76" s="23">
        <f t="shared" si="8"/>
        <v>12</v>
      </c>
      <c r="E76" s="9"/>
      <c r="F76" s="23" t="s">
        <v>80</v>
      </c>
      <c r="G76" s="33" t="s">
        <v>81</v>
      </c>
      <c r="H76" s="20"/>
      <c r="I76" s="1">
        <v>1</v>
      </c>
      <c r="J76" s="1"/>
      <c r="K76" s="1"/>
      <c r="L76" s="1">
        <v>1</v>
      </c>
      <c r="M76" s="1">
        <v>1</v>
      </c>
      <c r="N76" s="1"/>
      <c r="O76" s="1">
        <v>1</v>
      </c>
      <c r="P76" s="1">
        <v>1</v>
      </c>
      <c r="Q76" s="1"/>
      <c r="R76" s="1">
        <v>1</v>
      </c>
      <c r="S76" s="1"/>
      <c r="T76" s="1"/>
      <c r="U76" s="1">
        <v>1</v>
      </c>
      <c r="V76" s="1">
        <v>1</v>
      </c>
      <c r="W76" s="1"/>
      <c r="X76" s="1"/>
      <c r="Y76" s="1">
        <v>1</v>
      </c>
      <c r="Z76" s="1">
        <v>1</v>
      </c>
      <c r="AA76" s="1">
        <v>1</v>
      </c>
      <c r="AB76" s="1"/>
      <c r="AC76" s="1">
        <v>1</v>
      </c>
      <c r="AD76" s="1"/>
      <c r="AE76" s="1">
        <v>1</v>
      </c>
      <c r="AF76" s="1"/>
      <c r="AG76" s="1"/>
      <c r="AH76" s="1">
        <v>1</v>
      </c>
      <c r="AI76" s="8"/>
    </row>
    <row r="77" spans="1:35" ht="12.75">
      <c r="A77" s="9"/>
      <c r="B77" s="8"/>
      <c r="C77" s="22">
        <f>SUM(I77:AH77)</f>
        <v>24</v>
      </c>
      <c r="D77" s="23">
        <f t="shared" si="8"/>
        <v>2</v>
      </c>
      <c r="E77" s="9"/>
      <c r="F77" s="23" t="s">
        <v>82</v>
      </c>
      <c r="G77" s="33" t="s">
        <v>83</v>
      </c>
      <c r="H77" s="20"/>
      <c r="I77" s="1">
        <v>1</v>
      </c>
      <c r="J77" s="1">
        <v>1</v>
      </c>
      <c r="K77" s="1"/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1</v>
      </c>
      <c r="S77" s="1"/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8"/>
    </row>
    <row r="78" spans="1:35" ht="5.25" customHeight="1">
      <c r="A78" s="9"/>
      <c r="B78" s="8"/>
      <c r="C78" s="22"/>
      <c r="D78" s="23"/>
      <c r="E78" s="9"/>
      <c r="F78" s="23"/>
      <c r="G78" s="33"/>
      <c r="H78" s="2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8"/>
    </row>
    <row r="79" spans="1:35" ht="12.75">
      <c r="A79" s="9"/>
      <c r="B79" s="8"/>
      <c r="C79" s="22"/>
      <c r="D79" s="23"/>
      <c r="E79" s="9"/>
      <c r="F79" s="23"/>
      <c r="G79" s="32" t="s">
        <v>84</v>
      </c>
      <c r="H79" s="2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8"/>
    </row>
    <row r="80" spans="1:35" ht="12.75">
      <c r="A80" s="9"/>
      <c r="B80" s="8"/>
      <c r="C80" s="22">
        <f>SUM(I80:AH80)</f>
        <v>21</v>
      </c>
      <c r="D80" s="23">
        <f t="shared" si="8"/>
        <v>5</v>
      </c>
      <c r="E80" s="9"/>
      <c r="F80" s="37" t="s">
        <v>85</v>
      </c>
      <c r="G80" s="33" t="s">
        <v>291</v>
      </c>
      <c r="H80" s="20"/>
      <c r="I80" s="1">
        <v>1</v>
      </c>
      <c r="J80" s="1">
        <v>1</v>
      </c>
      <c r="K80" s="1"/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/>
      <c r="R80" s="1">
        <v>1</v>
      </c>
      <c r="S80" s="1">
        <v>1</v>
      </c>
      <c r="T80" s="1"/>
      <c r="U80" s="1">
        <v>1</v>
      </c>
      <c r="V80" s="1">
        <v>1</v>
      </c>
      <c r="W80" s="1">
        <v>1</v>
      </c>
      <c r="X80" s="1"/>
      <c r="Y80" s="1">
        <v>1</v>
      </c>
      <c r="Z80" s="1"/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8"/>
    </row>
    <row r="81" spans="1:35" ht="12.75">
      <c r="A81" s="9"/>
      <c r="B81" s="8"/>
      <c r="C81" s="22">
        <f>SUM(I81:AH81)</f>
        <v>21</v>
      </c>
      <c r="D81" s="23">
        <f t="shared" si="8"/>
        <v>5</v>
      </c>
      <c r="E81" s="9"/>
      <c r="F81" s="37" t="s">
        <v>293</v>
      </c>
      <c r="G81" s="33" t="s">
        <v>292</v>
      </c>
      <c r="H81" s="20"/>
      <c r="I81" s="1">
        <v>1</v>
      </c>
      <c r="J81" s="1">
        <v>1</v>
      </c>
      <c r="K81" s="1"/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/>
      <c r="R81" s="1">
        <v>1</v>
      </c>
      <c r="S81" s="1">
        <v>1</v>
      </c>
      <c r="T81" s="1"/>
      <c r="U81" s="1">
        <v>1</v>
      </c>
      <c r="V81" s="1">
        <v>1</v>
      </c>
      <c r="W81" s="1">
        <v>1</v>
      </c>
      <c r="X81" s="1"/>
      <c r="Y81" s="1">
        <v>1</v>
      </c>
      <c r="Z81" s="1"/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8"/>
    </row>
    <row r="82" spans="1:35" ht="12.75">
      <c r="A82" s="9"/>
      <c r="B82" s="8"/>
      <c r="C82" s="22">
        <f>SUM(I82:AH82)</f>
        <v>12</v>
      </c>
      <c r="D82" s="23">
        <f t="shared" si="8"/>
        <v>14</v>
      </c>
      <c r="E82" s="9"/>
      <c r="F82" s="37" t="s">
        <v>86</v>
      </c>
      <c r="G82" s="33" t="s">
        <v>87</v>
      </c>
      <c r="H82" s="20"/>
      <c r="I82" s="1">
        <v>1</v>
      </c>
      <c r="J82" s="1"/>
      <c r="K82" s="1"/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/>
      <c r="R82" s="1"/>
      <c r="S82" s="1"/>
      <c r="T82" s="1"/>
      <c r="U82" s="1">
        <v>1</v>
      </c>
      <c r="V82" s="1">
        <v>1</v>
      </c>
      <c r="W82" s="1"/>
      <c r="X82" s="1">
        <v>1</v>
      </c>
      <c r="Y82" s="1"/>
      <c r="Z82" s="1"/>
      <c r="AA82" s="1">
        <v>1</v>
      </c>
      <c r="AB82" s="1">
        <v>1</v>
      </c>
      <c r="AC82" s="1"/>
      <c r="AD82" s="1">
        <v>1</v>
      </c>
      <c r="AE82" s="1"/>
      <c r="AF82" s="1"/>
      <c r="AG82" s="1"/>
      <c r="AH82" s="1"/>
      <c r="AI82" s="8"/>
    </row>
    <row r="83" spans="1:35" ht="12.75">
      <c r="A83" s="9"/>
      <c r="B83" s="15"/>
      <c r="C83" s="22">
        <f>SUM(I83:AH83)</f>
        <v>15</v>
      </c>
      <c r="D83" s="23">
        <f t="shared" si="8"/>
        <v>11</v>
      </c>
      <c r="E83" s="16"/>
      <c r="F83" s="38" t="s">
        <v>88</v>
      </c>
      <c r="G83" s="36" t="s">
        <v>89</v>
      </c>
      <c r="H83" s="21"/>
      <c r="I83" s="1"/>
      <c r="J83" s="1">
        <v>1</v>
      </c>
      <c r="K83" s="1"/>
      <c r="L83" s="1">
        <v>1</v>
      </c>
      <c r="M83" s="1"/>
      <c r="N83" s="1">
        <v>1</v>
      </c>
      <c r="O83" s="1">
        <v>1</v>
      </c>
      <c r="P83" s="1">
        <v>1</v>
      </c>
      <c r="Q83" s="1"/>
      <c r="R83" s="1">
        <v>1</v>
      </c>
      <c r="S83" s="1"/>
      <c r="T83" s="1">
        <v>1</v>
      </c>
      <c r="U83" s="1">
        <v>1</v>
      </c>
      <c r="V83" s="1">
        <v>1</v>
      </c>
      <c r="W83" s="1">
        <v>1</v>
      </c>
      <c r="X83" s="1"/>
      <c r="Y83" s="1"/>
      <c r="Z83" s="1">
        <v>1</v>
      </c>
      <c r="AA83" s="1">
        <v>1</v>
      </c>
      <c r="AB83" s="1">
        <v>1</v>
      </c>
      <c r="AC83" s="1"/>
      <c r="AD83" s="1">
        <v>1</v>
      </c>
      <c r="AE83" s="1"/>
      <c r="AF83" s="1"/>
      <c r="AG83" s="1"/>
      <c r="AH83" s="1">
        <v>1</v>
      </c>
      <c r="AI83" s="8"/>
    </row>
    <row r="84" spans="1:35" ht="5.25" customHeight="1">
      <c r="A84" s="9"/>
      <c r="B84" s="8"/>
      <c r="C84" s="22"/>
      <c r="D84" s="23"/>
      <c r="E84" s="9"/>
      <c r="F84" s="37"/>
      <c r="G84" s="33"/>
      <c r="H84" s="2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8"/>
    </row>
    <row r="85" spans="1:35" ht="12.75">
      <c r="A85" s="9"/>
      <c r="B85" s="8"/>
      <c r="C85" s="22"/>
      <c r="D85" s="23"/>
      <c r="E85" s="9"/>
      <c r="F85" s="37"/>
      <c r="G85" s="32" t="s">
        <v>90</v>
      </c>
      <c r="H85" s="2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8"/>
    </row>
    <row r="86" spans="1:35" ht="12.75">
      <c r="A86" s="9"/>
      <c r="B86" s="8"/>
      <c r="C86" s="22">
        <f>SUM(I86:AH86)</f>
        <v>17</v>
      </c>
      <c r="D86" s="23">
        <f t="shared" si="8"/>
        <v>9</v>
      </c>
      <c r="E86" s="9"/>
      <c r="F86" s="37" t="s">
        <v>91</v>
      </c>
      <c r="G86" s="33" t="s">
        <v>278</v>
      </c>
      <c r="H86" s="20"/>
      <c r="I86" s="1"/>
      <c r="J86" s="1">
        <v>1</v>
      </c>
      <c r="K86" s="1"/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/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/>
      <c r="X86" s="1"/>
      <c r="Y86" s="1"/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/>
      <c r="AF86" s="1"/>
      <c r="AG86" s="1"/>
      <c r="AH86" s="1">
        <v>1</v>
      </c>
      <c r="AI86" s="8"/>
    </row>
    <row r="87" spans="1:35" ht="12.75">
      <c r="A87" s="9"/>
      <c r="B87" s="8"/>
      <c r="C87" s="22">
        <f>SUM(I87:AH87)</f>
        <v>17</v>
      </c>
      <c r="D87" s="23">
        <f t="shared" si="8"/>
        <v>9</v>
      </c>
      <c r="E87" s="9"/>
      <c r="F87" s="23" t="s">
        <v>92</v>
      </c>
      <c r="G87" s="33" t="s">
        <v>93</v>
      </c>
      <c r="H87" s="20"/>
      <c r="I87" s="1">
        <v>1</v>
      </c>
      <c r="J87" s="1">
        <v>1</v>
      </c>
      <c r="K87" s="1"/>
      <c r="L87" s="1">
        <v>1</v>
      </c>
      <c r="M87" s="1">
        <v>1</v>
      </c>
      <c r="N87" s="1"/>
      <c r="O87" s="1">
        <v>1</v>
      </c>
      <c r="P87" s="1">
        <v>1</v>
      </c>
      <c r="Q87" s="1"/>
      <c r="R87" s="1">
        <v>1</v>
      </c>
      <c r="S87" s="1"/>
      <c r="T87" s="1">
        <v>1</v>
      </c>
      <c r="U87" s="1">
        <v>1</v>
      </c>
      <c r="V87" s="1">
        <v>1</v>
      </c>
      <c r="W87" s="1"/>
      <c r="X87" s="1"/>
      <c r="Y87" s="1">
        <v>1</v>
      </c>
      <c r="Z87" s="1">
        <v>1</v>
      </c>
      <c r="AA87" s="1"/>
      <c r="AB87" s="1">
        <v>1</v>
      </c>
      <c r="AC87" s="1">
        <v>1</v>
      </c>
      <c r="AD87" s="1"/>
      <c r="AE87" s="1">
        <v>1</v>
      </c>
      <c r="AF87" s="1"/>
      <c r="AG87" s="1">
        <v>1</v>
      </c>
      <c r="AH87" s="1">
        <v>1</v>
      </c>
      <c r="AI87" s="8"/>
    </row>
    <row r="88" spans="1:35" ht="12.75">
      <c r="A88" s="9"/>
      <c r="B88" s="8"/>
      <c r="C88" s="22">
        <f>SUM(I88:AH88)</f>
        <v>6</v>
      </c>
      <c r="D88" s="23">
        <f t="shared" si="8"/>
        <v>20</v>
      </c>
      <c r="E88" s="9"/>
      <c r="F88" s="23" t="s">
        <v>94</v>
      </c>
      <c r="G88" s="33" t="s">
        <v>95</v>
      </c>
      <c r="H88" s="20"/>
      <c r="I88" s="1"/>
      <c r="J88" s="1"/>
      <c r="K88" s="1"/>
      <c r="L88" s="1"/>
      <c r="M88" s="1">
        <v>1</v>
      </c>
      <c r="N88" s="1"/>
      <c r="O88" s="1">
        <v>1</v>
      </c>
      <c r="P88" s="1">
        <v>1</v>
      </c>
      <c r="Q88" s="1"/>
      <c r="R88" s="1">
        <v>1</v>
      </c>
      <c r="S88" s="1"/>
      <c r="T88" s="1"/>
      <c r="U88" s="1"/>
      <c r="V88" s="1"/>
      <c r="W88" s="1"/>
      <c r="X88" s="1"/>
      <c r="Y88" s="1"/>
      <c r="Z88" s="1"/>
      <c r="AA88" s="1">
        <v>1</v>
      </c>
      <c r="AB88" s="1"/>
      <c r="AC88" s="1">
        <v>1</v>
      </c>
      <c r="AD88" s="1"/>
      <c r="AE88" s="1"/>
      <c r="AF88" s="1"/>
      <c r="AG88" s="1"/>
      <c r="AH88" s="1"/>
      <c r="AI88" s="8"/>
    </row>
    <row r="89" spans="1:35" ht="12.75">
      <c r="A89" s="9"/>
      <c r="B89" s="8"/>
      <c r="C89" s="22">
        <f>SUM(I89:AH89)</f>
        <v>18</v>
      </c>
      <c r="D89" s="23">
        <f t="shared" si="8"/>
        <v>8</v>
      </c>
      <c r="E89" s="9"/>
      <c r="F89" s="23" t="s">
        <v>96</v>
      </c>
      <c r="G89" s="33" t="s">
        <v>97</v>
      </c>
      <c r="H89" s="20"/>
      <c r="I89" s="1">
        <v>1</v>
      </c>
      <c r="J89" s="1">
        <v>1</v>
      </c>
      <c r="K89" s="1"/>
      <c r="L89" s="1">
        <v>1</v>
      </c>
      <c r="M89" s="1">
        <v>1</v>
      </c>
      <c r="N89" s="1"/>
      <c r="O89" s="1">
        <v>1</v>
      </c>
      <c r="P89" s="1">
        <v>1</v>
      </c>
      <c r="Q89" s="1"/>
      <c r="R89" s="1">
        <v>1</v>
      </c>
      <c r="S89" s="1">
        <v>1</v>
      </c>
      <c r="T89" s="1"/>
      <c r="U89" s="1">
        <v>1</v>
      </c>
      <c r="V89" s="1">
        <v>1</v>
      </c>
      <c r="W89" s="1">
        <v>1</v>
      </c>
      <c r="X89" s="1"/>
      <c r="Y89" s="1"/>
      <c r="Z89" s="1"/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/>
      <c r="AH89" s="1">
        <v>1</v>
      </c>
      <c r="AI89" s="8"/>
    </row>
    <row r="90" spans="1:35" ht="5.25" customHeight="1">
      <c r="A90" s="9"/>
      <c r="B90" s="8"/>
      <c r="C90" s="22"/>
      <c r="D90" s="23"/>
      <c r="E90" s="9"/>
      <c r="F90" s="23"/>
      <c r="G90" s="33"/>
      <c r="H90" s="2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8"/>
    </row>
    <row r="91" spans="1:35" ht="12.75">
      <c r="A91" s="9"/>
      <c r="B91" s="15"/>
      <c r="C91" s="22"/>
      <c r="D91" s="23"/>
      <c r="E91" s="16"/>
      <c r="F91" s="34"/>
      <c r="G91" s="35" t="s">
        <v>98</v>
      </c>
      <c r="H91" s="2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8"/>
    </row>
    <row r="92" spans="1:35" ht="12.75">
      <c r="A92" s="9"/>
      <c r="B92" s="8"/>
      <c r="C92" s="22">
        <f>SUM(I92:AH92)</f>
        <v>16</v>
      </c>
      <c r="D92" s="23">
        <f t="shared" si="8"/>
        <v>10</v>
      </c>
      <c r="E92" s="9"/>
      <c r="F92" s="23" t="s">
        <v>101</v>
      </c>
      <c r="G92" s="33" t="s">
        <v>99</v>
      </c>
      <c r="H92" s="20"/>
      <c r="I92" s="1"/>
      <c r="J92" s="1">
        <v>1</v>
      </c>
      <c r="K92" s="1"/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/>
      <c r="R92" s="1">
        <v>1</v>
      </c>
      <c r="S92" s="1">
        <v>1</v>
      </c>
      <c r="T92" s="1">
        <v>1</v>
      </c>
      <c r="U92" s="1">
        <v>1</v>
      </c>
      <c r="V92" s="1"/>
      <c r="W92" s="1">
        <v>1</v>
      </c>
      <c r="X92" s="1"/>
      <c r="Y92" s="1"/>
      <c r="Z92" s="1">
        <v>1</v>
      </c>
      <c r="AA92" s="1"/>
      <c r="AB92" s="1">
        <v>1</v>
      </c>
      <c r="AC92" s="1">
        <v>1</v>
      </c>
      <c r="AD92" s="1"/>
      <c r="AE92" s="1">
        <v>1</v>
      </c>
      <c r="AF92" s="1"/>
      <c r="AG92" s="1">
        <v>1</v>
      </c>
      <c r="AH92" s="1"/>
      <c r="AI92" s="8"/>
    </row>
    <row r="93" spans="1:35" ht="12.75">
      <c r="A93" s="9"/>
      <c r="B93" s="8"/>
      <c r="C93" s="22">
        <f>SUM(I93:AH93)</f>
        <v>21</v>
      </c>
      <c r="D93" s="23">
        <f t="shared" si="8"/>
        <v>5</v>
      </c>
      <c r="E93" s="9"/>
      <c r="F93" s="23" t="s">
        <v>102</v>
      </c>
      <c r="G93" s="33" t="s">
        <v>100</v>
      </c>
      <c r="H93" s="20"/>
      <c r="I93" s="1">
        <v>1</v>
      </c>
      <c r="J93" s="1"/>
      <c r="K93" s="1"/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/>
      <c r="R93" s="1">
        <v>1</v>
      </c>
      <c r="S93" s="1"/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/>
      <c r="AH93" s="1">
        <v>1</v>
      </c>
      <c r="AI93" s="8"/>
    </row>
    <row r="94" spans="1:35" ht="12.75">
      <c r="A94" s="9"/>
      <c r="B94" s="8"/>
      <c r="C94" s="22">
        <f>SUM(I94:AH94)</f>
        <v>15</v>
      </c>
      <c r="D94" s="23">
        <f t="shared" si="8"/>
        <v>11</v>
      </c>
      <c r="E94" s="9"/>
      <c r="F94" s="23" t="s">
        <v>103</v>
      </c>
      <c r="G94" s="33" t="s">
        <v>104</v>
      </c>
      <c r="H94" s="20"/>
      <c r="I94" s="1"/>
      <c r="J94" s="1"/>
      <c r="K94" s="1"/>
      <c r="L94" s="1">
        <v>1</v>
      </c>
      <c r="M94" s="1">
        <v>1</v>
      </c>
      <c r="N94" s="1"/>
      <c r="O94" s="1">
        <v>1</v>
      </c>
      <c r="P94" s="1">
        <v>1</v>
      </c>
      <c r="Q94" s="1"/>
      <c r="R94" s="1">
        <v>1</v>
      </c>
      <c r="S94" s="1"/>
      <c r="T94" s="1"/>
      <c r="U94" s="1">
        <v>1</v>
      </c>
      <c r="V94" s="1">
        <v>1</v>
      </c>
      <c r="W94" s="1">
        <v>1</v>
      </c>
      <c r="X94" s="1"/>
      <c r="Y94" s="1">
        <v>1</v>
      </c>
      <c r="Z94" s="1">
        <v>1</v>
      </c>
      <c r="AA94" s="1">
        <v>1</v>
      </c>
      <c r="AB94" s="1">
        <v>1</v>
      </c>
      <c r="AC94" s="1"/>
      <c r="AD94" s="1"/>
      <c r="AE94" s="1">
        <v>1</v>
      </c>
      <c r="AF94" s="1"/>
      <c r="AG94" s="1">
        <v>1</v>
      </c>
      <c r="AH94" s="1">
        <v>1</v>
      </c>
      <c r="AI94" s="8"/>
    </row>
    <row r="95" spans="1:35" ht="12.75">
      <c r="A95" s="9"/>
      <c r="B95" s="8"/>
      <c r="C95" s="22">
        <f>SUM(I95:AH95)</f>
        <v>18</v>
      </c>
      <c r="D95" s="23">
        <f t="shared" si="8"/>
        <v>8</v>
      </c>
      <c r="E95" s="9"/>
      <c r="F95" s="23" t="s">
        <v>105</v>
      </c>
      <c r="G95" s="33" t="s">
        <v>289</v>
      </c>
      <c r="H95" s="20"/>
      <c r="I95" s="1">
        <v>1</v>
      </c>
      <c r="J95" s="1">
        <v>1</v>
      </c>
      <c r="K95" s="1"/>
      <c r="L95" s="1">
        <v>1</v>
      </c>
      <c r="M95" s="1">
        <v>1</v>
      </c>
      <c r="N95" s="1"/>
      <c r="O95" s="1">
        <v>1</v>
      </c>
      <c r="P95" s="1">
        <v>1</v>
      </c>
      <c r="Q95" s="1"/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/>
      <c r="AA95" s="1">
        <v>1</v>
      </c>
      <c r="AB95" s="1">
        <v>1</v>
      </c>
      <c r="AC95" s="1">
        <v>1</v>
      </c>
      <c r="AD95" s="1"/>
      <c r="AE95" s="1"/>
      <c r="AF95" s="1"/>
      <c r="AG95" s="1"/>
      <c r="AH95" s="1">
        <v>1</v>
      </c>
      <c r="AI95" s="8"/>
    </row>
    <row r="96" spans="1:35" ht="12.75">
      <c r="A96" s="9"/>
      <c r="B96" s="8"/>
      <c r="C96" s="22">
        <f>SUM(I96:AH96)</f>
        <v>17</v>
      </c>
      <c r="D96" s="23">
        <f t="shared" si="8"/>
        <v>9</v>
      </c>
      <c r="E96" s="9"/>
      <c r="F96" s="23" t="s">
        <v>294</v>
      </c>
      <c r="G96" s="33" t="s">
        <v>290</v>
      </c>
      <c r="H96" s="20"/>
      <c r="I96" s="1">
        <v>1</v>
      </c>
      <c r="J96" s="1"/>
      <c r="K96" s="1"/>
      <c r="L96" s="1">
        <v>1</v>
      </c>
      <c r="M96" s="1">
        <v>1</v>
      </c>
      <c r="N96" s="1"/>
      <c r="O96" s="1">
        <v>1</v>
      </c>
      <c r="P96" s="1">
        <v>1</v>
      </c>
      <c r="Q96" s="1"/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/>
      <c r="AA96" s="1">
        <v>1</v>
      </c>
      <c r="AB96" s="1">
        <v>1</v>
      </c>
      <c r="AC96" s="1">
        <v>1</v>
      </c>
      <c r="AD96" s="1"/>
      <c r="AE96" s="1"/>
      <c r="AF96" s="1"/>
      <c r="AG96" s="1"/>
      <c r="AH96" s="1">
        <v>1</v>
      </c>
      <c r="AI96" s="8"/>
    </row>
    <row r="97" spans="1:35" ht="5.25" customHeight="1">
      <c r="A97" s="9"/>
      <c r="B97" s="8"/>
      <c r="C97" s="22"/>
      <c r="D97" s="23"/>
      <c r="E97" s="9"/>
      <c r="F97" s="23"/>
      <c r="G97" s="33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8"/>
    </row>
    <row r="98" spans="1:35" ht="12.75">
      <c r="A98" s="9"/>
      <c r="B98" s="8"/>
      <c r="C98" s="22"/>
      <c r="D98" s="23"/>
      <c r="E98" s="9"/>
      <c r="F98" s="23"/>
      <c r="G98" s="32" t="s">
        <v>107</v>
      </c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8"/>
    </row>
    <row r="99" spans="1:35" ht="12.75">
      <c r="A99" s="9"/>
      <c r="B99" s="15"/>
      <c r="C99" s="22">
        <f aca="true" t="shared" si="11" ref="C99:C105">SUM(I99:AH99)</f>
        <v>18</v>
      </c>
      <c r="D99" s="23">
        <f t="shared" si="8"/>
        <v>8</v>
      </c>
      <c r="E99" s="16"/>
      <c r="F99" s="34" t="s">
        <v>106</v>
      </c>
      <c r="G99" s="36" t="s">
        <v>280</v>
      </c>
      <c r="H99" s="21"/>
      <c r="I99" s="1">
        <v>1</v>
      </c>
      <c r="J99" s="1">
        <v>1</v>
      </c>
      <c r="K99" s="1"/>
      <c r="L99" s="1">
        <v>1</v>
      </c>
      <c r="M99" s="1"/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/>
      <c r="T99" s="1">
        <v>1</v>
      </c>
      <c r="U99" s="1">
        <v>1</v>
      </c>
      <c r="V99" s="1"/>
      <c r="W99" s="1">
        <v>1</v>
      </c>
      <c r="X99" s="1"/>
      <c r="Y99" s="1">
        <v>1</v>
      </c>
      <c r="Z99" s="1"/>
      <c r="AA99" s="1">
        <v>1</v>
      </c>
      <c r="AB99" s="1">
        <v>1</v>
      </c>
      <c r="AC99" s="1">
        <v>1</v>
      </c>
      <c r="AD99" s="1"/>
      <c r="AE99" s="1">
        <v>1</v>
      </c>
      <c r="AF99" s="1">
        <v>1</v>
      </c>
      <c r="AG99" s="1"/>
      <c r="AH99" s="1">
        <v>1</v>
      </c>
      <c r="AI99" s="8"/>
    </row>
    <row r="100" spans="1:35" ht="12.75">
      <c r="A100" s="9"/>
      <c r="B100" s="8"/>
      <c r="C100" s="22">
        <f t="shared" si="11"/>
        <v>6</v>
      </c>
      <c r="D100" s="23">
        <f t="shared" si="8"/>
        <v>20</v>
      </c>
      <c r="E100" s="9"/>
      <c r="F100" s="23" t="s">
        <v>108</v>
      </c>
      <c r="G100" s="33" t="s">
        <v>109</v>
      </c>
      <c r="H100" s="20"/>
      <c r="I100" s="1">
        <v>1</v>
      </c>
      <c r="J100" s="1">
        <v>1</v>
      </c>
      <c r="K100" s="1"/>
      <c r="L100" s="1"/>
      <c r="M100" s="1"/>
      <c r="N100" s="1"/>
      <c r="O100" s="1">
        <v>1</v>
      </c>
      <c r="P100" s="1"/>
      <c r="Q100" s="1"/>
      <c r="R100" s="1"/>
      <c r="S100" s="1"/>
      <c r="T100" s="1">
        <v>1</v>
      </c>
      <c r="U100" s="1"/>
      <c r="V100" s="1"/>
      <c r="W100" s="1">
        <v>1</v>
      </c>
      <c r="X100" s="1"/>
      <c r="Y100" s="1"/>
      <c r="Z100" s="1"/>
      <c r="AA100" s="1"/>
      <c r="AB100" s="1">
        <v>1</v>
      </c>
      <c r="AC100" s="1"/>
      <c r="AD100" s="1"/>
      <c r="AE100" s="1"/>
      <c r="AF100" s="1"/>
      <c r="AG100" s="1"/>
      <c r="AH100" s="1"/>
      <c r="AI100" s="8"/>
    </row>
    <row r="101" spans="1:35" ht="12.75">
      <c r="A101" s="9"/>
      <c r="B101" s="8"/>
      <c r="C101" s="22">
        <f t="shared" si="11"/>
        <v>22</v>
      </c>
      <c r="D101" s="23">
        <f t="shared" si="8"/>
        <v>4</v>
      </c>
      <c r="E101" s="9"/>
      <c r="F101" s="23" t="s">
        <v>110</v>
      </c>
      <c r="G101" s="33" t="s">
        <v>111</v>
      </c>
      <c r="H101" s="20"/>
      <c r="I101" s="1">
        <v>1</v>
      </c>
      <c r="J101" s="1">
        <v>1</v>
      </c>
      <c r="K101" s="1"/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/>
      <c r="Y101" s="1"/>
      <c r="Z101" s="1"/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8"/>
    </row>
    <row r="102" spans="1:35" ht="12.75">
      <c r="A102" s="9"/>
      <c r="B102" s="8"/>
      <c r="C102" s="22">
        <f t="shared" si="11"/>
        <v>15</v>
      </c>
      <c r="D102" s="23">
        <f t="shared" si="8"/>
        <v>11</v>
      </c>
      <c r="E102" s="9"/>
      <c r="F102" s="23" t="s">
        <v>112</v>
      </c>
      <c r="G102" s="33" t="s">
        <v>113</v>
      </c>
      <c r="H102" s="20"/>
      <c r="I102" s="1">
        <v>1</v>
      </c>
      <c r="J102" s="1">
        <v>1</v>
      </c>
      <c r="K102" s="1"/>
      <c r="L102" s="1">
        <v>1</v>
      </c>
      <c r="M102" s="1">
        <v>1</v>
      </c>
      <c r="N102" s="1"/>
      <c r="O102" s="1">
        <v>1</v>
      </c>
      <c r="P102" s="1">
        <v>1</v>
      </c>
      <c r="Q102" s="1"/>
      <c r="R102" s="1">
        <v>1</v>
      </c>
      <c r="S102" s="1"/>
      <c r="T102" s="1">
        <v>1</v>
      </c>
      <c r="U102" s="1">
        <v>1</v>
      </c>
      <c r="V102" s="1">
        <v>1</v>
      </c>
      <c r="W102" s="1"/>
      <c r="X102" s="1"/>
      <c r="Y102" s="1"/>
      <c r="Z102" s="1"/>
      <c r="AA102" s="1">
        <v>1</v>
      </c>
      <c r="AB102" s="1">
        <v>1</v>
      </c>
      <c r="AC102" s="1">
        <v>1</v>
      </c>
      <c r="AD102" s="1"/>
      <c r="AE102" s="1">
        <v>1</v>
      </c>
      <c r="AF102" s="1"/>
      <c r="AG102" s="1"/>
      <c r="AH102" s="1">
        <v>1</v>
      </c>
      <c r="AI102" s="8"/>
    </row>
    <row r="103" spans="1:35" ht="12.75">
      <c r="A103" s="9"/>
      <c r="B103" s="8"/>
      <c r="C103" s="22">
        <f t="shared" si="11"/>
        <v>21</v>
      </c>
      <c r="D103" s="23">
        <f t="shared" si="8"/>
        <v>5</v>
      </c>
      <c r="E103" s="9"/>
      <c r="F103" s="23" t="s">
        <v>114</v>
      </c>
      <c r="G103" s="33" t="s">
        <v>288</v>
      </c>
      <c r="H103" s="20"/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/>
      <c r="R103" s="1">
        <v>1</v>
      </c>
      <c r="S103" s="1">
        <v>1</v>
      </c>
      <c r="T103" s="1"/>
      <c r="U103" s="1">
        <v>1</v>
      </c>
      <c r="V103" s="1">
        <v>1</v>
      </c>
      <c r="W103" s="1">
        <v>1</v>
      </c>
      <c r="X103" s="1"/>
      <c r="Y103" s="1"/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/>
      <c r="AH103" s="1">
        <v>1</v>
      </c>
      <c r="AI103" s="8"/>
    </row>
    <row r="104" spans="1:35" ht="12.75">
      <c r="A104" s="9"/>
      <c r="B104" s="8"/>
      <c r="C104" s="22">
        <f t="shared" si="11"/>
        <v>20</v>
      </c>
      <c r="D104" s="23">
        <f t="shared" si="8"/>
        <v>6</v>
      </c>
      <c r="E104" s="9"/>
      <c r="F104" s="23" t="s">
        <v>286</v>
      </c>
      <c r="G104" s="33" t="s">
        <v>287</v>
      </c>
      <c r="H104" s="20"/>
      <c r="I104" s="1">
        <v>1</v>
      </c>
      <c r="J104" s="1"/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/>
      <c r="R104" s="1">
        <v>1</v>
      </c>
      <c r="S104" s="1">
        <v>1</v>
      </c>
      <c r="T104" s="1"/>
      <c r="U104" s="1">
        <v>1</v>
      </c>
      <c r="V104" s="1">
        <v>1</v>
      </c>
      <c r="W104" s="1">
        <v>1</v>
      </c>
      <c r="X104" s="1"/>
      <c r="Y104" s="1"/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/>
      <c r="AH104" s="1">
        <v>1</v>
      </c>
      <c r="AI104" s="8"/>
    </row>
    <row r="105" spans="1:35" ht="12.75">
      <c r="A105" s="9"/>
      <c r="B105" s="8"/>
      <c r="C105" s="22">
        <f t="shared" si="11"/>
        <v>8</v>
      </c>
      <c r="D105" s="23">
        <f t="shared" si="8"/>
        <v>18</v>
      </c>
      <c r="E105" s="9"/>
      <c r="F105" s="23" t="s">
        <v>115</v>
      </c>
      <c r="G105" s="33" t="s">
        <v>116</v>
      </c>
      <c r="H105" s="20"/>
      <c r="I105" s="1">
        <v>1</v>
      </c>
      <c r="J105" s="1"/>
      <c r="K105" s="1"/>
      <c r="L105" s="1">
        <v>1</v>
      </c>
      <c r="M105" s="1"/>
      <c r="N105" s="1">
        <v>1</v>
      </c>
      <c r="O105" s="1">
        <v>1</v>
      </c>
      <c r="P105" s="1">
        <v>1</v>
      </c>
      <c r="Q105" s="1"/>
      <c r="R105" s="1">
        <v>1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>
        <v>1</v>
      </c>
      <c r="AD105" s="1"/>
      <c r="AE105" s="1"/>
      <c r="AF105" s="1">
        <v>1</v>
      </c>
      <c r="AG105" s="1"/>
      <c r="AH105" s="1"/>
      <c r="AI105" s="8"/>
    </row>
    <row r="106" spans="1:35" ht="5.25" customHeight="1">
      <c r="A106" s="9"/>
      <c r="B106" s="8"/>
      <c r="C106" s="22"/>
      <c r="D106" s="23"/>
      <c r="E106" s="9"/>
      <c r="F106" s="23"/>
      <c r="G106" s="33"/>
      <c r="H106" s="2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8"/>
    </row>
    <row r="107" spans="1:35" ht="12.75">
      <c r="A107" s="9"/>
      <c r="B107" s="8"/>
      <c r="C107" s="22"/>
      <c r="D107" s="23"/>
      <c r="E107" s="9"/>
      <c r="F107" s="23"/>
      <c r="G107" s="32" t="s">
        <v>117</v>
      </c>
      <c r="H107" s="2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8"/>
    </row>
    <row r="108" spans="1:35" ht="12.75">
      <c r="A108" s="9"/>
      <c r="B108" s="15"/>
      <c r="C108" s="22">
        <f>SUM(I108:AH108)</f>
        <v>22</v>
      </c>
      <c r="D108" s="23">
        <f t="shared" si="8"/>
        <v>4</v>
      </c>
      <c r="E108" s="16"/>
      <c r="F108" s="23" t="s">
        <v>118</v>
      </c>
      <c r="G108" s="36" t="s">
        <v>119</v>
      </c>
      <c r="H108" s="21"/>
      <c r="I108" s="1">
        <v>1</v>
      </c>
      <c r="J108" s="1">
        <v>1</v>
      </c>
      <c r="K108" s="1"/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/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/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/>
      <c r="AF108" s="1">
        <v>1</v>
      </c>
      <c r="AG108" s="1">
        <v>1</v>
      </c>
      <c r="AH108" s="1">
        <v>1</v>
      </c>
      <c r="AI108" s="8"/>
    </row>
    <row r="109" spans="1:35" ht="12.75">
      <c r="A109" s="9"/>
      <c r="B109" s="15"/>
      <c r="C109" s="22">
        <f>SUM(I109:AH109)</f>
        <v>18</v>
      </c>
      <c r="D109" s="23">
        <f t="shared" si="8"/>
        <v>8</v>
      </c>
      <c r="E109" s="16"/>
      <c r="F109" s="23" t="s">
        <v>120</v>
      </c>
      <c r="G109" s="36" t="s">
        <v>297</v>
      </c>
      <c r="H109" s="21"/>
      <c r="I109" s="1">
        <v>1</v>
      </c>
      <c r="J109" s="1">
        <v>1</v>
      </c>
      <c r="K109" s="1"/>
      <c r="L109" s="1">
        <v>1</v>
      </c>
      <c r="M109" s="1">
        <v>1</v>
      </c>
      <c r="N109" s="1"/>
      <c r="O109" s="1">
        <v>1</v>
      </c>
      <c r="P109" s="1">
        <v>1</v>
      </c>
      <c r="Q109" s="1"/>
      <c r="R109" s="1">
        <v>1</v>
      </c>
      <c r="S109" s="1">
        <v>1</v>
      </c>
      <c r="T109" s="1"/>
      <c r="U109" s="1">
        <v>1</v>
      </c>
      <c r="V109" s="1">
        <v>1</v>
      </c>
      <c r="W109" s="1">
        <v>1</v>
      </c>
      <c r="X109" s="1">
        <v>1</v>
      </c>
      <c r="Y109" s="1"/>
      <c r="Z109" s="1">
        <v>1</v>
      </c>
      <c r="AA109" s="1">
        <v>1</v>
      </c>
      <c r="AB109" s="1">
        <v>1</v>
      </c>
      <c r="AC109" s="1">
        <v>1</v>
      </c>
      <c r="AD109" s="1"/>
      <c r="AE109" s="1">
        <v>1</v>
      </c>
      <c r="AF109" s="1"/>
      <c r="AG109" s="1"/>
      <c r="AH109" s="1">
        <v>1</v>
      </c>
      <c r="AI109" s="8"/>
    </row>
    <row r="110" spans="1:35" ht="12.75">
      <c r="A110" s="9"/>
      <c r="B110" s="15"/>
      <c r="C110" s="22">
        <f>SUM(I110:AH110)</f>
        <v>17</v>
      </c>
      <c r="D110" s="23">
        <f t="shared" si="8"/>
        <v>9</v>
      </c>
      <c r="E110" s="16"/>
      <c r="F110" s="23" t="s">
        <v>295</v>
      </c>
      <c r="G110" s="36" t="s">
        <v>296</v>
      </c>
      <c r="H110" s="21"/>
      <c r="I110" s="1">
        <v>1</v>
      </c>
      <c r="J110" s="1"/>
      <c r="K110" s="1"/>
      <c r="L110" s="1">
        <v>1</v>
      </c>
      <c r="M110" s="1">
        <v>1</v>
      </c>
      <c r="N110" s="1"/>
      <c r="O110" s="1">
        <v>1</v>
      </c>
      <c r="P110" s="1">
        <v>1</v>
      </c>
      <c r="Q110" s="1"/>
      <c r="R110" s="1">
        <v>1</v>
      </c>
      <c r="S110" s="1">
        <v>1</v>
      </c>
      <c r="T110" s="1"/>
      <c r="U110" s="1">
        <v>1</v>
      </c>
      <c r="V110" s="1">
        <v>1</v>
      </c>
      <c r="W110" s="1">
        <v>1</v>
      </c>
      <c r="X110" s="1">
        <v>1</v>
      </c>
      <c r="Y110" s="1"/>
      <c r="Z110" s="1">
        <v>1</v>
      </c>
      <c r="AA110" s="1">
        <v>1</v>
      </c>
      <c r="AB110" s="1">
        <v>1</v>
      </c>
      <c r="AC110" s="1">
        <v>1</v>
      </c>
      <c r="AD110" s="1"/>
      <c r="AE110" s="1">
        <v>1</v>
      </c>
      <c r="AF110" s="1"/>
      <c r="AG110" s="1"/>
      <c r="AH110" s="1">
        <v>1</v>
      </c>
      <c r="AI110" s="8"/>
    </row>
    <row r="111" spans="1:35" ht="5.25" customHeight="1">
      <c r="A111" s="9"/>
      <c r="B111" s="8"/>
      <c r="C111" s="22"/>
      <c r="D111" s="23"/>
      <c r="E111" s="9"/>
      <c r="F111" s="23"/>
      <c r="G111" s="33"/>
      <c r="H111" s="2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8"/>
    </row>
    <row r="112" spans="1:35" ht="12.75">
      <c r="A112" s="9"/>
      <c r="B112" s="8"/>
      <c r="C112" s="22"/>
      <c r="D112" s="23"/>
      <c r="E112" s="9"/>
      <c r="F112" s="23"/>
      <c r="G112" s="32" t="s">
        <v>121</v>
      </c>
      <c r="H112" s="2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8"/>
    </row>
    <row r="113" spans="1:35" ht="12.75">
      <c r="A113" s="9"/>
      <c r="B113" s="8"/>
      <c r="C113" s="22">
        <f>SUM(I113:AH113)</f>
        <v>5</v>
      </c>
      <c r="D113" s="23">
        <f t="shared" si="8"/>
        <v>21</v>
      </c>
      <c r="E113" s="9"/>
      <c r="F113" s="23" t="s">
        <v>122</v>
      </c>
      <c r="G113" s="33" t="s">
        <v>318</v>
      </c>
      <c r="H113" s="20"/>
      <c r="I113" s="1"/>
      <c r="J113" s="1"/>
      <c r="K113" s="1">
        <v>1</v>
      </c>
      <c r="L113" s="1"/>
      <c r="M113" s="1"/>
      <c r="N113" s="1"/>
      <c r="O113" s="1"/>
      <c r="P113" s="1"/>
      <c r="Q113" s="1"/>
      <c r="R113" s="1">
        <v>1</v>
      </c>
      <c r="S113" s="1"/>
      <c r="T113" s="1"/>
      <c r="U113" s="1">
        <v>1</v>
      </c>
      <c r="V113" s="1"/>
      <c r="W113" s="1"/>
      <c r="X113" s="1">
        <v>1</v>
      </c>
      <c r="Y113" s="1"/>
      <c r="Z113" s="1"/>
      <c r="AA113" s="1"/>
      <c r="AB113" s="1"/>
      <c r="AC113" s="1"/>
      <c r="AD113" s="1">
        <v>1</v>
      </c>
      <c r="AE113" s="1"/>
      <c r="AF113" s="1"/>
      <c r="AG113" s="1"/>
      <c r="AH113" s="1"/>
      <c r="AI113" s="8"/>
    </row>
    <row r="114" spans="1:35" ht="12.75">
      <c r="A114" s="9"/>
      <c r="B114" s="8"/>
      <c r="C114" s="22">
        <f>SUM(I114:AH114)</f>
        <v>22</v>
      </c>
      <c r="D114" s="23">
        <f t="shared" si="8"/>
        <v>4</v>
      </c>
      <c r="E114" s="9"/>
      <c r="F114" s="23" t="s">
        <v>123</v>
      </c>
      <c r="G114" s="33" t="s">
        <v>320</v>
      </c>
      <c r="H114" s="20"/>
      <c r="I114" s="1">
        <v>1</v>
      </c>
      <c r="J114" s="1">
        <v>1</v>
      </c>
      <c r="K114" s="1"/>
      <c r="L114" s="1">
        <v>1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1</v>
      </c>
      <c r="S114" s="1"/>
      <c r="T114" s="1">
        <v>1</v>
      </c>
      <c r="U114" s="1">
        <v>1</v>
      </c>
      <c r="V114" s="1">
        <v>1</v>
      </c>
      <c r="W114" s="1">
        <v>1</v>
      </c>
      <c r="X114" s="1"/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"/>
      <c r="AF114" s="1">
        <v>1</v>
      </c>
      <c r="AG114" s="1">
        <v>1</v>
      </c>
      <c r="AH114" s="1">
        <v>1</v>
      </c>
      <c r="AI114" s="8"/>
    </row>
    <row r="115" spans="1:35" ht="12.75">
      <c r="A115" s="9"/>
      <c r="B115" s="8"/>
      <c r="C115" s="22">
        <f>SUM(I115:AH115)</f>
        <v>23</v>
      </c>
      <c r="D115" s="23">
        <f t="shared" si="8"/>
        <v>3</v>
      </c>
      <c r="E115" s="9"/>
      <c r="F115" s="39" t="s">
        <v>124</v>
      </c>
      <c r="G115" s="33" t="s">
        <v>125</v>
      </c>
      <c r="H115" s="20"/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/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/>
      <c r="AD115" s="1">
        <v>1</v>
      </c>
      <c r="AE115" s="1">
        <v>1</v>
      </c>
      <c r="AF115" s="1">
        <v>1</v>
      </c>
      <c r="AG115" s="1"/>
      <c r="AH115" s="1">
        <v>1</v>
      </c>
      <c r="AI115" s="8"/>
    </row>
    <row r="116" spans="1:35" ht="5.25" customHeight="1">
      <c r="A116" s="9"/>
      <c r="B116" s="8"/>
      <c r="C116" s="22"/>
      <c r="D116" s="23"/>
      <c r="E116" s="9"/>
      <c r="F116" s="23"/>
      <c r="G116" s="33"/>
      <c r="H116" s="2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8"/>
    </row>
    <row r="117" spans="1:35" ht="12.75">
      <c r="A117" s="9"/>
      <c r="B117" s="8"/>
      <c r="C117" s="22"/>
      <c r="D117" s="23"/>
      <c r="E117" s="9"/>
      <c r="F117" s="39"/>
      <c r="G117" s="32" t="s">
        <v>126</v>
      </c>
      <c r="H117" s="2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8"/>
    </row>
    <row r="118" spans="1:35" ht="12.75">
      <c r="A118" s="9"/>
      <c r="B118" s="8"/>
      <c r="C118" s="22">
        <f>SUM(I118:AH118)</f>
        <v>22</v>
      </c>
      <c r="D118" s="23">
        <f t="shared" si="8"/>
        <v>4</v>
      </c>
      <c r="E118" s="9"/>
      <c r="F118" s="23" t="s">
        <v>127</v>
      </c>
      <c r="G118" s="33" t="s">
        <v>128</v>
      </c>
      <c r="H118" s="20"/>
      <c r="I118" s="1">
        <v>1</v>
      </c>
      <c r="J118" s="1">
        <v>1</v>
      </c>
      <c r="K118" s="1"/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/>
      <c r="Y118" s="1">
        <v>1</v>
      </c>
      <c r="Z118" s="1">
        <v>1</v>
      </c>
      <c r="AA118" s="1">
        <v>1</v>
      </c>
      <c r="AB118" s="1">
        <v>1</v>
      </c>
      <c r="AC118" s="1">
        <v>1</v>
      </c>
      <c r="AD118" s="1">
        <v>1</v>
      </c>
      <c r="AE118" s="1"/>
      <c r="AF118" s="1"/>
      <c r="AG118" s="1">
        <v>1</v>
      </c>
      <c r="AH118" s="1">
        <v>1</v>
      </c>
      <c r="AI118" s="8"/>
    </row>
    <row r="119" spans="1:35" ht="12.75">
      <c r="A119" s="9"/>
      <c r="B119" s="8"/>
      <c r="C119" s="22">
        <f>SUM(I119:AH119)</f>
        <v>19</v>
      </c>
      <c r="D119" s="23">
        <f t="shared" si="8"/>
        <v>7</v>
      </c>
      <c r="E119" s="9"/>
      <c r="F119" s="23" t="s">
        <v>129</v>
      </c>
      <c r="G119" s="33" t="s">
        <v>130</v>
      </c>
      <c r="H119" s="20"/>
      <c r="I119" s="1">
        <v>1</v>
      </c>
      <c r="J119" s="1"/>
      <c r="K119" s="1"/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/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/>
      <c r="AD119" s="1"/>
      <c r="AE119" s="1"/>
      <c r="AF119" s="1">
        <v>1</v>
      </c>
      <c r="AG119" s="1"/>
      <c r="AH119" s="1">
        <v>1</v>
      </c>
      <c r="AI119" s="8"/>
    </row>
    <row r="120" spans="1:35" ht="12.75">
      <c r="A120" s="9"/>
      <c r="B120" s="15"/>
      <c r="C120" s="22">
        <f>SUM(I120:AH120)</f>
        <v>20</v>
      </c>
      <c r="D120" s="23">
        <f t="shared" si="8"/>
        <v>6</v>
      </c>
      <c r="E120" s="16"/>
      <c r="F120" s="34" t="s">
        <v>131</v>
      </c>
      <c r="G120" s="36" t="s">
        <v>132</v>
      </c>
      <c r="H120" s="21"/>
      <c r="I120" s="1">
        <v>1</v>
      </c>
      <c r="J120" s="1"/>
      <c r="K120" s="1"/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/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/>
      <c r="Z120" s="1">
        <v>1</v>
      </c>
      <c r="AA120" s="1"/>
      <c r="AB120" s="1">
        <v>1</v>
      </c>
      <c r="AC120" s="1">
        <v>1</v>
      </c>
      <c r="AD120" s="1">
        <v>1</v>
      </c>
      <c r="AE120" s="1">
        <v>1</v>
      </c>
      <c r="AF120" s="1"/>
      <c r="AG120" s="1">
        <v>1</v>
      </c>
      <c r="AH120" s="1">
        <v>1</v>
      </c>
      <c r="AI120" s="8"/>
    </row>
    <row r="121" spans="1:35" ht="12.75">
      <c r="A121" s="9"/>
      <c r="B121" s="8"/>
      <c r="C121" s="22">
        <f>SUM(I121:AH121)</f>
        <v>18</v>
      </c>
      <c r="D121" s="23">
        <f t="shared" si="8"/>
        <v>8</v>
      </c>
      <c r="E121" s="9"/>
      <c r="F121" s="23" t="s">
        <v>133</v>
      </c>
      <c r="G121" s="33" t="s">
        <v>281</v>
      </c>
      <c r="H121" s="20"/>
      <c r="I121" s="1">
        <v>1</v>
      </c>
      <c r="J121" s="1">
        <v>1</v>
      </c>
      <c r="K121" s="1"/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/>
      <c r="R121" s="1">
        <v>1</v>
      </c>
      <c r="S121" s="1">
        <v>1</v>
      </c>
      <c r="T121" s="1"/>
      <c r="U121" s="1">
        <v>1</v>
      </c>
      <c r="V121" s="1">
        <v>1</v>
      </c>
      <c r="W121" s="1">
        <v>1</v>
      </c>
      <c r="X121" s="1"/>
      <c r="Y121" s="1"/>
      <c r="Z121" s="1"/>
      <c r="AA121" s="1">
        <v>1</v>
      </c>
      <c r="AB121" s="1">
        <v>1</v>
      </c>
      <c r="AC121" s="1">
        <v>1</v>
      </c>
      <c r="AD121" s="1">
        <v>1</v>
      </c>
      <c r="AE121" s="1">
        <v>1</v>
      </c>
      <c r="AF121" s="1"/>
      <c r="AG121" s="1"/>
      <c r="AH121" s="1">
        <v>1</v>
      </c>
      <c r="AI121" s="8"/>
    </row>
    <row r="122" spans="1:35" ht="5.25" customHeight="1">
      <c r="A122" s="9"/>
      <c r="B122" s="8"/>
      <c r="C122" s="22"/>
      <c r="D122" s="23"/>
      <c r="E122" s="9"/>
      <c r="F122" s="23"/>
      <c r="G122" s="33"/>
      <c r="H122" s="2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8"/>
    </row>
    <row r="123" spans="1:35" ht="12.75">
      <c r="A123" s="9"/>
      <c r="B123" s="8"/>
      <c r="C123" s="22"/>
      <c r="D123" s="23"/>
      <c r="E123" s="9"/>
      <c r="F123" s="23"/>
      <c r="G123" s="32" t="s">
        <v>134</v>
      </c>
      <c r="H123" s="2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8"/>
    </row>
    <row r="124" spans="1:35" ht="12.75">
      <c r="A124" s="9"/>
      <c r="B124" s="8"/>
      <c r="C124" s="22">
        <f>SUM(I124:AH124)</f>
        <v>18</v>
      </c>
      <c r="D124" s="23">
        <f t="shared" si="8"/>
        <v>8</v>
      </c>
      <c r="E124" s="9"/>
      <c r="F124" s="23" t="s">
        <v>135</v>
      </c>
      <c r="G124" s="33" t="s">
        <v>136</v>
      </c>
      <c r="H124" s="20"/>
      <c r="I124" s="1">
        <v>1</v>
      </c>
      <c r="J124" s="1">
        <v>1</v>
      </c>
      <c r="K124" s="1"/>
      <c r="L124" s="1">
        <v>1</v>
      </c>
      <c r="M124" s="1"/>
      <c r="N124" s="1">
        <v>1</v>
      </c>
      <c r="O124" s="1">
        <v>1</v>
      </c>
      <c r="P124" s="1">
        <v>1</v>
      </c>
      <c r="Q124" s="1"/>
      <c r="R124" s="1">
        <v>1</v>
      </c>
      <c r="S124" s="1">
        <v>1</v>
      </c>
      <c r="T124" s="1"/>
      <c r="U124" s="1">
        <v>1</v>
      </c>
      <c r="V124" s="1">
        <v>1</v>
      </c>
      <c r="W124" s="1">
        <v>1</v>
      </c>
      <c r="X124" s="1"/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/>
      <c r="AF124" s="1">
        <v>1</v>
      </c>
      <c r="AG124" s="1"/>
      <c r="AH124" s="1"/>
      <c r="AI124" s="8"/>
    </row>
    <row r="125" spans="1:35" ht="12.75">
      <c r="A125" s="9"/>
      <c r="B125" s="8"/>
      <c r="C125" s="22">
        <f>SUM(I125:AH125)</f>
        <v>18</v>
      </c>
      <c r="D125" s="23">
        <f t="shared" si="8"/>
        <v>8</v>
      </c>
      <c r="E125" s="9"/>
      <c r="F125" s="23" t="s">
        <v>137</v>
      </c>
      <c r="G125" s="33" t="s">
        <v>283</v>
      </c>
      <c r="H125" s="20"/>
      <c r="I125" s="1">
        <v>1</v>
      </c>
      <c r="J125" s="1">
        <v>1</v>
      </c>
      <c r="K125" s="1"/>
      <c r="L125" s="1">
        <v>1</v>
      </c>
      <c r="M125" s="1">
        <v>1</v>
      </c>
      <c r="N125" s="1"/>
      <c r="O125" s="1">
        <v>1</v>
      </c>
      <c r="P125" s="1">
        <v>1</v>
      </c>
      <c r="Q125" s="1"/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/>
      <c r="AA125" s="1">
        <v>1</v>
      </c>
      <c r="AB125" s="1">
        <v>1</v>
      </c>
      <c r="AC125" s="1">
        <v>1</v>
      </c>
      <c r="AD125" s="1"/>
      <c r="AE125" s="1"/>
      <c r="AF125" s="1"/>
      <c r="AG125" s="1"/>
      <c r="AH125" s="1">
        <v>1</v>
      </c>
      <c r="AI125" s="8"/>
    </row>
    <row r="126" spans="1:35" ht="12.75">
      <c r="A126" s="9"/>
      <c r="B126" s="8"/>
      <c r="C126" s="22">
        <f>SUM(I126:AH126)</f>
        <v>13</v>
      </c>
      <c r="D126" s="23">
        <f t="shared" si="8"/>
        <v>13</v>
      </c>
      <c r="E126" s="9"/>
      <c r="F126" s="23" t="s">
        <v>282</v>
      </c>
      <c r="G126" s="33" t="s">
        <v>284</v>
      </c>
      <c r="H126" s="20"/>
      <c r="I126" s="1"/>
      <c r="J126" s="1"/>
      <c r="K126" s="1"/>
      <c r="L126" s="1">
        <v>1</v>
      </c>
      <c r="M126" s="1">
        <v>1</v>
      </c>
      <c r="N126" s="1"/>
      <c r="O126" s="1">
        <v>1</v>
      </c>
      <c r="P126" s="1">
        <v>1</v>
      </c>
      <c r="Q126" s="1"/>
      <c r="R126" s="1"/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/>
      <c r="Z126" s="1"/>
      <c r="AA126" s="1">
        <v>1</v>
      </c>
      <c r="AB126" s="1">
        <v>1</v>
      </c>
      <c r="AC126" s="1"/>
      <c r="AD126" s="1"/>
      <c r="AE126" s="1"/>
      <c r="AF126" s="1"/>
      <c r="AG126" s="1"/>
      <c r="AH126" s="1">
        <v>1</v>
      </c>
      <c r="AI126" s="8"/>
    </row>
    <row r="127" spans="1:35" ht="5.25" customHeight="1">
      <c r="A127" s="9"/>
      <c r="B127" s="8"/>
      <c r="C127" s="22"/>
      <c r="D127" s="23"/>
      <c r="E127" s="9"/>
      <c r="F127" s="23"/>
      <c r="G127" s="33"/>
      <c r="H127" s="2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8"/>
    </row>
    <row r="128" spans="1:35" ht="12.75">
      <c r="A128" s="9"/>
      <c r="B128" s="15"/>
      <c r="C128" s="22"/>
      <c r="D128" s="23"/>
      <c r="E128" s="16"/>
      <c r="F128" s="34"/>
      <c r="G128" s="35" t="s">
        <v>138</v>
      </c>
      <c r="H128" s="2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8"/>
    </row>
    <row r="129" spans="1:35" ht="12.75">
      <c r="A129" s="9"/>
      <c r="B129" s="8"/>
      <c r="C129" s="22">
        <f aca="true" t="shared" si="12" ref="C129:C135">SUM(I129:AH129)</f>
        <v>15</v>
      </c>
      <c r="D129" s="23">
        <f aca="true" t="shared" si="13" ref="D129:D192">Number_Of_Teams-C129</f>
        <v>11</v>
      </c>
      <c r="E129" s="9"/>
      <c r="F129" s="23" t="s">
        <v>139</v>
      </c>
      <c r="G129" s="33" t="s">
        <v>140</v>
      </c>
      <c r="H129" s="20"/>
      <c r="I129" s="1">
        <v>1</v>
      </c>
      <c r="J129" s="1"/>
      <c r="K129" s="1">
        <v>1</v>
      </c>
      <c r="L129" s="1">
        <v>1</v>
      </c>
      <c r="M129" s="1">
        <v>1</v>
      </c>
      <c r="N129" s="1"/>
      <c r="O129" s="1"/>
      <c r="P129" s="1">
        <v>1</v>
      </c>
      <c r="Q129" s="1">
        <v>1</v>
      </c>
      <c r="R129" s="1">
        <v>1</v>
      </c>
      <c r="S129" s="1"/>
      <c r="T129" s="1">
        <v>1</v>
      </c>
      <c r="U129" s="1">
        <v>1</v>
      </c>
      <c r="V129" s="1"/>
      <c r="W129" s="1">
        <v>1</v>
      </c>
      <c r="X129" s="1"/>
      <c r="Y129" s="1"/>
      <c r="Z129" s="1"/>
      <c r="AA129" s="1">
        <v>1</v>
      </c>
      <c r="AB129" s="1">
        <v>1</v>
      </c>
      <c r="AC129" s="1"/>
      <c r="AD129" s="1">
        <v>1</v>
      </c>
      <c r="AE129" s="1">
        <v>1</v>
      </c>
      <c r="AF129" s="1"/>
      <c r="AG129" s="1"/>
      <c r="AH129" s="1">
        <v>1</v>
      </c>
      <c r="AI129" s="8"/>
    </row>
    <row r="130" spans="1:35" ht="12.75">
      <c r="A130" s="9"/>
      <c r="B130" s="8"/>
      <c r="C130" s="22">
        <f t="shared" si="12"/>
        <v>21</v>
      </c>
      <c r="D130" s="23">
        <f t="shared" si="13"/>
        <v>5</v>
      </c>
      <c r="E130" s="9"/>
      <c r="F130" s="23" t="s">
        <v>141</v>
      </c>
      <c r="G130" s="33" t="s">
        <v>301</v>
      </c>
      <c r="H130" s="20"/>
      <c r="I130" s="1">
        <v>1</v>
      </c>
      <c r="J130" s="1"/>
      <c r="K130" s="1"/>
      <c r="L130" s="1">
        <v>1</v>
      </c>
      <c r="M130" s="1">
        <v>1</v>
      </c>
      <c r="N130" s="1">
        <v>1</v>
      </c>
      <c r="O130" s="1">
        <v>1</v>
      </c>
      <c r="P130" s="1">
        <v>1</v>
      </c>
      <c r="Q130" s="1">
        <v>1</v>
      </c>
      <c r="R130" s="1">
        <v>1</v>
      </c>
      <c r="S130" s="1">
        <v>1</v>
      </c>
      <c r="T130" s="1"/>
      <c r="U130" s="1">
        <v>1</v>
      </c>
      <c r="V130" s="1">
        <v>1</v>
      </c>
      <c r="W130" s="1">
        <v>1</v>
      </c>
      <c r="X130" s="1">
        <v>1</v>
      </c>
      <c r="Y130" s="1">
        <v>1</v>
      </c>
      <c r="Z130" s="1"/>
      <c r="AA130" s="1">
        <v>1</v>
      </c>
      <c r="AB130" s="1">
        <v>1</v>
      </c>
      <c r="AC130" s="1">
        <v>1</v>
      </c>
      <c r="AD130" s="1">
        <v>1</v>
      </c>
      <c r="AE130" s="1">
        <v>1</v>
      </c>
      <c r="AF130" s="1">
        <v>1</v>
      </c>
      <c r="AG130" s="1"/>
      <c r="AH130" s="1">
        <v>1</v>
      </c>
      <c r="AI130" s="8"/>
    </row>
    <row r="131" spans="1:35" ht="12.75">
      <c r="A131" s="9"/>
      <c r="B131" s="8"/>
      <c r="C131" s="22">
        <f t="shared" si="12"/>
        <v>22</v>
      </c>
      <c r="D131" s="23">
        <f t="shared" si="13"/>
        <v>4</v>
      </c>
      <c r="E131" s="9"/>
      <c r="F131" s="23" t="s">
        <v>142</v>
      </c>
      <c r="G131" s="33" t="s">
        <v>143</v>
      </c>
      <c r="H131" s="20"/>
      <c r="I131" s="1">
        <v>1</v>
      </c>
      <c r="J131" s="1">
        <v>1</v>
      </c>
      <c r="K131" s="1"/>
      <c r="L131" s="1">
        <v>1</v>
      </c>
      <c r="M131" s="1">
        <v>1</v>
      </c>
      <c r="N131" s="1">
        <v>1</v>
      </c>
      <c r="O131" s="1">
        <v>1</v>
      </c>
      <c r="P131" s="1">
        <v>1</v>
      </c>
      <c r="Q131" s="1">
        <v>1</v>
      </c>
      <c r="R131" s="1">
        <v>1</v>
      </c>
      <c r="S131" s="1">
        <v>1</v>
      </c>
      <c r="T131" s="1"/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/>
      <c r="AA131" s="1">
        <v>1</v>
      </c>
      <c r="AB131" s="1">
        <v>1</v>
      </c>
      <c r="AC131" s="1">
        <v>1</v>
      </c>
      <c r="AD131" s="1">
        <v>1</v>
      </c>
      <c r="AE131" s="1">
        <v>1</v>
      </c>
      <c r="AF131" s="1">
        <v>1</v>
      </c>
      <c r="AG131" s="1"/>
      <c r="AH131" s="1">
        <v>1</v>
      </c>
      <c r="AI131" s="8"/>
    </row>
    <row r="132" spans="1:35" ht="12.75">
      <c r="A132" s="9"/>
      <c r="B132" s="8"/>
      <c r="C132" s="22">
        <f t="shared" si="12"/>
        <v>23</v>
      </c>
      <c r="D132" s="23">
        <f t="shared" si="13"/>
        <v>3</v>
      </c>
      <c r="E132" s="9"/>
      <c r="F132" s="23" t="s">
        <v>145</v>
      </c>
      <c r="G132" s="33" t="s">
        <v>144</v>
      </c>
      <c r="H132" s="20"/>
      <c r="I132" s="1">
        <v>1</v>
      </c>
      <c r="J132" s="1">
        <v>1</v>
      </c>
      <c r="K132" s="1"/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/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1">
        <v>1</v>
      </c>
      <c r="AG132" s="1"/>
      <c r="AH132" s="1">
        <v>1</v>
      </c>
      <c r="AI132" s="8"/>
    </row>
    <row r="133" spans="1:35" ht="12.75">
      <c r="A133" s="9"/>
      <c r="B133" s="8"/>
      <c r="C133" s="22">
        <f t="shared" si="12"/>
        <v>24</v>
      </c>
      <c r="D133" s="23">
        <f t="shared" si="13"/>
        <v>2</v>
      </c>
      <c r="E133" s="9"/>
      <c r="F133" s="23" t="s">
        <v>146</v>
      </c>
      <c r="G133" s="33" t="s">
        <v>147</v>
      </c>
      <c r="H133" s="20"/>
      <c r="I133" s="1">
        <v>1</v>
      </c>
      <c r="J133" s="1">
        <v>1</v>
      </c>
      <c r="K133" s="1"/>
      <c r="L133" s="1">
        <v>1</v>
      </c>
      <c r="M133" s="1">
        <v>1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/>
      <c r="T133" s="1">
        <v>1</v>
      </c>
      <c r="U133" s="1">
        <v>1</v>
      </c>
      <c r="V133" s="1">
        <v>1</v>
      </c>
      <c r="W133" s="1">
        <v>1</v>
      </c>
      <c r="X133" s="1">
        <v>1</v>
      </c>
      <c r="Y133" s="1">
        <v>1</v>
      </c>
      <c r="Z133" s="1">
        <v>1</v>
      </c>
      <c r="AA133" s="1">
        <v>1</v>
      </c>
      <c r="AB133" s="1">
        <v>1</v>
      </c>
      <c r="AC133" s="1">
        <v>1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8"/>
    </row>
    <row r="134" spans="1:35" ht="12.75">
      <c r="A134" s="9"/>
      <c r="B134" s="8"/>
      <c r="C134" s="22">
        <f t="shared" si="12"/>
        <v>15</v>
      </c>
      <c r="D134" s="23">
        <f t="shared" si="13"/>
        <v>11</v>
      </c>
      <c r="E134" s="9"/>
      <c r="F134" s="23" t="s">
        <v>148</v>
      </c>
      <c r="G134" s="33" t="s">
        <v>149</v>
      </c>
      <c r="H134" s="20"/>
      <c r="I134" s="1">
        <v>1</v>
      </c>
      <c r="J134" s="1">
        <v>1</v>
      </c>
      <c r="K134" s="1"/>
      <c r="L134" s="1">
        <v>1</v>
      </c>
      <c r="M134" s="1">
        <v>1</v>
      </c>
      <c r="N134" s="1"/>
      <c r="O134" s="1">
        <v>1</v>
      </c>
      <c r="P134" s="1">
        <v>1</v>
      </c>
      <c r="Q134" s="1"/>
      <c r="R134" s="1">
        <v>1</v>
      </c>
      <c r="S134" s="1"/>
      <c r="T134" s="1"/>
      <c r="U134" s="1">
        <v>1</v>
      </c>
      <c r="V134" s="1">
        <v>1</v>
      </c>
      <c r="W134" s="1">
        <v>1</v>
      </c>
      <c r="X134" s="1"/>
      <c r="Y134" s="1"/>
      <c r="Z134" s="1"/>
      <c r="AA134" s="1">
        <v>1</v>
      </c>
      <c r="AB134" s="1">
        <v>1</v>
      </c>
      <c r="AC134" s="1"/>
      <c r="AD134" s="1">
        <v>1</v>
      </c>
      <c r="AE134" s="1"/>
      <c r="AF134" s="1">
        <v>1</v>
      </c>
      <c r="AG134" s="1"/>
      <c r="AH134" s="1">
        <v>1</v>
      </c>
      <c r="AI134" s="8"/>
    </row>
    <row r="135" spans="1:35" ht="12.75">
      <c r="A135" s="9"/>
      <c r="B135" s="8"/>
      <c r="C135" s="22">
        <f t="shared" si="12"/>
        <v>10</v>
      </c>
      <c r="D135" s="23">
        <f t="shared" si="13"/>
        <v>16</v>
      </c>
      <c r="E135" s="9"/>
      <c r="F135" s="23" t="s">
        <v>150</v>
      </c>
      <c r="G135" s="33" t="s">
        <v>151</v>
      </c>
      <c r="H135" s="20"/>
      <c r="I135" s="1"/>
      <c r="J135" s="1"/>
      <c r="K135" s="1"/>
      <c r="L135" s="1">
        <v>1</v>
      </c>
      <c r="M135" s="1">
        <v>1</v>
      </c>
      <c r="N135" s="1"/>
      <c r="O135" s="1">
        <v>1</v>
      </c>
      <c r="P135" s="1"/>
      <c r="Q135" s="1"/>
      <c r="R135" s="1">
        <v>1</v>
      </c>
      <c r="S135" s="1"/>
      <c r="T135" s="1"/>
      <c r="U135" s="1">
        <v>1</v>
      </c>
      <c r="V135" s="1">
        <v>1</v>
      </c>
      <c r="W135" s="1">
        <v>1</v>
      </c>
      <c r="X135" s="1"/>
      <c r="Y135" s="1"/>
      <c r="Z135" s="1"/>
      <c r="AA135" s="1">
        <v>1</v>
      </c>
      <c r="AB135" s="1">
        <v>1</v>
      </c>
      <c r="AC135" s="1"/>
      <c r="AD135" s="1">
        <v>1</v>
      </c>
      <c r="AE135" s="1"/>
      <c r="AF135" s="1"/>
      <c r="AG135" s="1"/>
      <c r="AH135" s="1"/>
      <c r="AI135" s="8"/>
    </row>
    <row r="136" spans="1:35" ht="5.25" customHeight="1">
      <c r="A136" s="9"/>
      <c r="B136" s="15"/>
      <c r="C136" s="22"/>
      <c r="D136" s="23"/>
      <c r="E136" s="16"/>
      <c r="F136" s="34"/>
      <c r="G136" s="36"/>
      <c r="H136" s="2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8"/>
    </row>
    <row r="137" spans="1:35" ht="12.75">
      <c r="A137" s="9"/>
      <c r="B137" s="8"/>
      <c r="C137" s="22"/>
      <c r="D137" s="23"/>
      <c r="E137" s="9"/>
      <c r="F137" s="23"/>
      <c r="G137" s="32" t="s">
        <v>152</v>
      </c>
      <c r="H137" s="2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8"/>
    </row>
    <row r="138" spans="1:35" ht="12.75">
      <c r="A138" s="9"/>
      <c r="B138" s="8"/>
      <c r="C138" s="22">
        <f>SUM(I138:AH138)</f>
        <v>22</v>
      </c>
      <c r="D138" s="23">
        <f t="shared" si="13"/>
        <v>4</v>
      </c>
      <c r="E138" s="9"/>
      <c r="F138" s="23" t="s">
        <v>153</v>
      </c>
      <c r="G138" s="33" t="s">
        <v>254</v>
      </c>
      <c r="H138" s="20"/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/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/>
      <c r="Y138" s="1">
        <v>1</v>
      </c>
      <c r="Z138" s="1"/>
      <c r="AA138" s="1">
        <v>1</v>
      </c>
      <c r="AB138" s="1">
        <v>1</v>
      </c>
      <c r="AC138" s="1">
        <v>1</v>
      </c>
      <c r="AD138" s="1">
        <v>1</v>
      </c>
      <c r="AE138" s="1">
        <v>1</v>
      </c>
      <c r="AF138" s="1">
        <v>1</v>
      </c>
      <c r="AG138" s="1"/>
      <c r="AH138" s="1">
        <v>1</v>
      </c>
      <c r="AI138" s="8"/>
    </row>
    <row r="139" spans="1:35" ht="5.25" customHeight="1">
      <c r="A139" s="9"/>
      <c r="B139" s="8"/>
      <c r="C139" s="22"/>
      <c r="D139" s="23"/>
      <c r="E139" s="9"/>
      <c r="F139" s="23"/>
      <c r="G139" s="33"/>
      <c r="H139" s="2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8"/>
    </row>
    <row r="140" spans="1:35" ht="12.75">
      <c r="A140" s="9"/>
      <c r="B140" s="8"/>
      <c r="C140" s="22"/>
      <c r="D140" s="23"/>
      <c r="E140" s="9"/>
      <c r="F140" s="23"/>
      <c r="G140" s="32" t="s">
        <v>154</v>
      </c>
      <c r="H140" s="2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8"/>
    </row>
    <row r="141" spans="1:35" ht="12.75">
      <c r="A141" s="9"/>
      <c r="B141" s="8"/>
      <c r="C141" s="22">
        <f>SUM(I141:AH141)</f>
        <v>14</v>
      </c>
      <c r="D141" s="23">
        <f t="shared" si="13"/>
        <v>12</v>
      </c>
      <c r="E141" s="9"/>
      <c r="F141" s="23" t="s">
        <v>155</v>
      </c>
      <c r="G141" s="33" t="s">
        <v>285</v>
      </c>
      <c r="H141" s="20"/>
      <c r="I141" s="1">
        <v>1</v>
      </c>
      <c r="J141" s="1">
        <v>1</v>
      </c>
      <c r="K141" s="1"/>
      <c r="L141" s="1"/>
      <c r="M141" s="1">
        <v>1</v>
      </c>
      <c r="N141" s="1"/>
      <c r="O141" s="1">
        <v>1</v>
      </c>
      <c r="P141" s="1">
        <v>1</v>
      </c>
      <c r="Q141" s="1"/>
      <c r="R141" s="1">
        <v>1</v>
      </c>
      <c r="S141" s="1"/>
      <c r="T141" s="1"/>
      <c r="U141" s="1">
        <v>1</v>
      </c>
      <c r="V141" s="1"/>
      <c r="W141" s="1">
        <v>1</v>
      </c>
      <c r="X141" s="1"/>
      <c r="Y141" s="1">
        <v>1</v>
      </c>
      <c r="Z141" s="1"/>
      <c r="AA141" s="1">
        <v>1</v>
      </c>
      <c r="AB141" s="1">
        <v>1</v>
      </c>
      <c r="AC141" s="1"/>
      <c r="AD141" s="1"/>
      <c r="AE141" s="1">
        <v>1</v>
      </c>
      <c r="AF141" s="1">
        <v>1</v>
      </c>
      <c r="AG141" s="1"/>
      <c r="AH141" s="1">
        <v>1</v>
      </c>
      <c r="AI141" s="8"/>
    </row>
    <row r="142" spans="1:35" ht="12.75">
      <c r="A142" s="9"/>
      <c r="B142" s="8"/>
      <c r="C142" s="22">
        <f>SUM(I142:AH142)</f>
        <v>18</v>
      </c>
      <c r="D142" s="23">
        <f t="shared" si="13"/>
        <v>8</v>
      </c>
      <c r="E142" s="9"/>
      <c r="F142" s="23" t="s">
        <v>156</v>
      </c>
      <c r="G142" s="33" t="s">
        <v>157</v>
      </c>
      <c r="H142" s="20"/>
      <c r="I142" s="1">
        <v>1</v>
      </c>
      <c r="J142" s="1">
        <v>1</v>
      </c>
      <c r="K142" s="1"/>
      <c r="L142" s="1">
        <v>1</v>
      </c>
      <c r="M142" s="1">
        <v>1</v>
      </c>
      <c r="N142" s="1">
        <v>1</v>
      </c>
      <c r="O142" s="1">
        <v>1</v>
      </c>
      <c r="P142" s="1">
        <v>1</v>
      </c>
      <c r="Q142" s="1"/>
      <c r="R142" s="1">
        <v>1</v>
      </c>
      <c r="S142" s="1">
        <v>1</v>
      </c>
      <c r="T142" s="1">
        <v>1</v>
      </c>
      <c r="U142" s="1">
        <v>1</v>
      </c>
      <c r="V142" s="1"/>
      <c r="W142" s="1">
        <v>1</v>
      </c>
      <c r="X142" s="1"/>
      <c r="Y142" s="1">
        <v>1</v>
      </c>
      <c r="Z142" s="1"/>
      <c r="AA142" s="1">
        <v>1</v>
      </c>
      <c r="AB142" s="1">
        <v>1</v>
      </c>
      <c r="AC142" s="1"/>
      <c r="AD142" s="1"/>
      <c r="AE142" s="1">
        <v>1</v>
      </c>
      <c r="AF142" s="1">
        <v>1</v>
      </c>
      <c r="AG142" s="1"/>
      <c r="AH142" s="1">
        <v>1</v>
      </c>
      <c r="AI142" s="8"/>
    </row>
    <row r="143" spans="1:35" ht="12.75">
      <c r="A143" s="9"/>
      <c r="B143" s="8"/>
      <c r="C143" s="22">
        <f>SUM(I143:AH143)</f>
        <v>7</v>
      </c>
      <c r="D143" s="23">
        <f t="shared" si="13"/>
        <v>19</v>
      </c>
      <c r="E143" s="9"/>
      <c r="F143" s="23" t="s">
        <v>256</v>
      </c>
      <c r="G143" s="33" t="s">
        <v>257</v>
      </c>
      <c r="H143" s="20"/>
      <c r="I143" s="1">
        <v>1</v>
      </c>
      <c r="J143" s="1"/>
      <c r="K143" s="1"/>
      <c r="L143" s="1">
        <v>1</v>
      </c>
      <c r="M143" s="1">
        <v>1</v>
      </c>
      <c r="N143" s="1"/>
      <c r="O143" s="1">
        <v>1</v>
      </c>
      <c r="P143" s="1">
        <v>1</v>
      </c>
      <c r="Q143" s="1"/>
      <c r="R143" s="1">
        <v>1</v>
      </c>
      <c r="S143" s="1"/>
      <c r="T143" s="1"/>
      <c r="U143" s="1"/>
      <c r="V143" s="1"/>
      <c r="W143" s="1"/>
      <c r="X143" s="1"/>
      <c r="Y143" s="1"/>
      <c r="Z143" s="1"/>
      <c r="AA143" s="1"/>
      <c r="AB143" s="1">
        <v>1</v>
      </c>
      <c r="AC143" s="1"/>
      <c r="AD143" s="1"/>
      <c r="AE143" s="1"/>
      <c r="AF143" s="1"/>
      <c r="AG143" s="1"/>
      <c r="AH143" s="1"/>
      <c r="AI143" s="8"/>
    </row>
    <row r="144" spans="1:35" ht="5.25" customHeight="1">
      <c r="A144" s="9"/>
      <c r="B144" s="15"/>
      <c r="C144" s="22"/>
      <c r="D144" s="23"/>
      <c r="E144" s="16"/>
      <c r="F144" s="34"/>
      <c r="G144" s="36"/>
      <c r="H144" s="2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8"/>
    </row>
    <row r="145" spans="1:35" ht="12.75">
      <c r="A145" s="9"/>
      <c r="B145" s="8"/>
      <c r="C145" s="22"/>
      <c r="D145" s="23"/>
      <c r="E145" s="9"/>
      <c r="F145" s="23"/>
      <c r="G145" s="32" t="s">
        <v>158</v>
      </c>
      <c r="H145" s="2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8"/>
    </row>
    <row r="146" spans="1:35" ht="12.75">
      <c r="A146" s="9"/>
      <c r="B146" s="8"/>
      <c r="C146" s="22">
        <f>SUM(I146:AH146)</f>
        <v>13</v>
      </c>
      <c r="D146" s="23">
        <f t="shared" si="13"/>
        <v>13</v>
      </c>
      <c r="E146" s="9"/>
      <c r="F146" s="23" t="s">
        <v>159</v>
      </c>
      <c r="G146" s="33" t="s">
        <v>162</v>
      </c>
      <c r="H146" s="20"/>
      <c r="I146" s="1">
        <v>1</v>
      </c>
      <c r="J146" s="1">
        <v>1</v>
      </c>
      <c r="K146" s="1"/>
      <c r="L146" s="1">
        <v>1</v>
      </c>
      <c r="M146" s="1">
        <v>1</v>
      </c>
      <c r="N146" s="1"/>
      <c r="O146" s="1">
        <v>1</v>
      </c>
      <c r="P146" s="1">
        <v>1</v>
      </c>
      <c r="Q146" s="1"/>
      <c r="R146" s="1">
        <v>1</v>
      </c>
      <c r="S146" s="1"/>
      <c r="T146" s="1"/>
      <c r="U146" s="1">
        <v>1</v>
      </c>
      <c r="V146" s="1"/>
      <c r="W146" s="1">
        <v>1</v>
      </c>
      <c r="X146" s="1"/>
      <c r="Y146" s="1">
        <v>1</v>
      </c>
      <c r="Z146" s="1"/>
      <c r="AA146" s="1"/>
      <c r="AB146" s="1">
        <v>1</v>
      </c>
      <c r="AC146" s="1"/>
      <c r="AD146" s="1"/>
      <c r="AE146" s="1">
        <v>1</v>
      </c>
      <c r="AF146" s="1"/>
      <c r="AG146" s="1"/>
      <c r="AH146" s="1">
        <v>1</v>
      </c>
      <c r="AI146" s="8"/>
    </row>
    <row r="147" spans="1:35" ht="12.75">
      <c r="A147" s="9"/>
      <c r="B147" s="8"/>
      <c r="C147" s="22">
        <f>SUM(I147:AH147)</f>
        <v>14</v>
      </c>
      <c r="D147" s="23">
        <f t="shared" si="13"/>
        <v>12</v>
      </c>
      <c r="E147" s="9"/>
      <c r="F147" s="23" t="s">
        <v>160</v>
      </c>
      <c r="G147" s="33" t="s">
        <v>298</v>
      </c>
      <c r="H147" s="20"/>
      <c r="I147" s="1"/>
      <c r="J147" s="1"/>
      <c r="K147" s="1">
        <v>1</v>
      </c>
      <c r="L147" s="1"/>
      <c r="M147" s="1">
        <v>1</v>
      </c>
      <c r="N147" s="1"/>
      <c r="O147" s="1">
        <v>1</v>
      </c>
      <c r="P147" s="1">
        <v>1</v>
      </c>
      <c r="Q147" s="1"/>
      <c r="R147" s="1">
        <v>1</v>
      </c>
      <c r="S147" s="1">
        <v>1</v>
      </c>
      <c r="T147" s="1">
        <v>1</v>
      </c>
      <c r="U147" s="1">
        <v>1</v>
      </c>
      <c r="V147" s="1"/>
      <c r="W147" s="1">
        <v>1</v>
      </c>
      <c r="X147" s="1"/>
      <c r="Y147" s="1"/>
      <c r="Z147" s="1"/>
      <c r="AA147" s="1">
        <v>1</v>
      </c>
      <c r="AB147" s="1">
        <v>1</v>
      </c>
      <c r="AC147" s="1"/>
      <c r="AD147" s="1"/>
      <c r="AE147" s="1">
        <v>1</v>
      </c>
      <c r="AF147" s="1">
        <v>1</v>
      </c>
      <c r="AG147" s="1"/>
      <c r="AH147" s="1">
        <v>1</v>
      </c>
      <c r="AI147" s="8"/>
    </row>
    <row r="148" spans="1:35" ht="12.75">
      <c r="A148" s="9"/>
      <c r="B148" s="8"/>
      <c r="C148" s="22">
        <f>SUM(I148:AH148)</f>
        <v>6</v>
      </c>
      <c r="D148" s="23">
        <f t="shared" si="13"/>
        <v>20</v>
      </c>
      <c r="E148" s="9"/>
      <c r="F148" s="23" t="s">
        <v>258</v>
      </c>
      <c r="G148" s="33" t="s">
        <v>161</v>
      </c>
      <c r="H148" s="20"/>
      <c r="I148" s="1"/>
      <c r="J148" s="1"/>
      <c r="K148" s="1"/>
      <c r="L148" s="1">
        <v>1</v>
      </c>
      <c r="M148" s="1"/>
      <c r="N148" s="1"/>
      <c r="O148" s="1"/>
      <c r="P148" s="1">
        <v>1</v>
      </c>
      <c r="Q148" s="1"/>
      <c r="R148" s="1"/>
      <c r="S148" s="1"/>
      <c r="T148" s="1"/>
      <c r="U148" s="1">
        <v>1</v>
      </c>
      <c r="V148" s="1"/>
      <c r="W148" s="1"/>
      <c r="X148" s="1"/>
      <c r="Y148" s="1"/>
      <c r="Z148" s="1"/>
      <c r="AA148" s="1">
        <v>1</v>
      </c>
      <c r="AB148" s="1">
        <v>1</v>
      </c>
      <c r="AC148" s="1"/>
      <c r="AD148" s="1"/>
      <c r="AE148" s="1"/>
      <c r="AF148" s="1"/>
      <c r="AG148" s="1"/>
      <c r="AH148" s="1">
        <v>1</v>
      </c>
      <c r="AI148" s="8"/>
    </row>
    <row r="149" spans="1:35" ht="5.25" customHeight="1">
      <c r="A149" s="9"/>
      <c r="B149" s="8"/>
      <c r="C149" s="22"/>
      <c r="D149" s="23"/>
      <c r="E149" s="9"/>
      <c r="F149" s="23"/>
      <c r="G149" s="33"/>
      <c r="H149" s="2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8"/>
    </row>
    <row r="150" spans="1:35" ht="12.75">
      <c r="A150" s="9"/>
      <c r="B150" s="8"/>
      <c r="C150" s="22"/>
      <c r="D150" s="23"/>
      <c r="E150" s="9"/>
      <c r="F150" s="23"/>
      <c r="G150" s="32" t="s">
        <v>259</v>
      </c>
      <c r="H150" s="2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8"/>
    </row>
    <row r="151" spans="1:35" ht="12.75">
      <c r="A151" s="9"/>
      <c r="B151" s="8"/>
      <c r="C151" s="22">
        <f>SUM(I151:AH151)</f>
        <v>17</v>
      </c>
      <c r="D151" s="23">
        <f t="shared" si="13"/>
        <v>9</v>
      </c>
      <c r="E151" s="9"/>
      <c r="F151" s="23" t="s">
        <v>260</v>
      </c>
      <c r="G151" s="33" t="s">
        <v>300</v>
      </c>
      <c r="H151" s="20"/>
      <c r="I151" s="1">
        <v>1</v>
      </c>
      <c r="J151" s="1">
        <v>1</v>
      </c>
      <c r="K151" s="1"/>
      <c r="L151" s="1">
        <v>1</v>
      </c>
      <c r="M151" s="1">
        <v>1</v>
      </c>
      <c r="N151" s="1"/>
      <c r="O151" s="1">
        <v>1</v>
      </c>
      <c r="P151" s="1">
        <v>1</v>
      </c>
      <c r="Q151" s="1"/>
      <c r="R151" s="1">
        <v>1</v>
      </c>
      <c r="S151" s="1">
        <v>1</v>
      </c>
      <c r="T151" s="1">
        <v>1</v>
      </c>
      <c r="U151" s="1">
        <v>1</v>
      </c>
      <c r="V151" s="1"/>
      <c r="W151" s="1">
        <v>1</v>
      </c>
      <c r="X151" s="1"/>
      <c r="Y151" s="1">
        <v>1</v>
      </c>
      <c r="Z151" s="1"/>
      <c r="AA151" s="1">
        <v>1</v>
      </c>
      <c r="AB151" s="1">
        <v>1</v>
      </c>
      <c r="AC151" s="1"/>
      <c r="AD151" s="1"/>
      <c r="AE151" s="1">
        <v>1</v>
      </c>
      <c r="AF151" s="1">
        <v>1</v>
      </c>
      <c r="AG151" s="1"/>
      <c r="AH151" s="1">
        <v>1</v>
      </c>
      <c r="AI151" s="8"/>
    </row>
    <row r="152" spans="1:35" ht="12.75">
      <c r="A152" s="9"/>
      <c r="B152" s="8"/>
      <c r="C152" s="22">
        <f>SUM(I152:AH152)</f>
        <v>16</v>
      </c>
      <c r="D152" s="23">
        <f t="shared" si="13"/>
        <v>10</v>
      </c>
      <c r="E152" s="9"/>
      <c r="F152" s="23" t="s">
        <v>261</v>
      </c>
      <c r="G152" s="33" t="s">
        <v>262</v>
      </c>
      <c r="H152" s="20"/>
      <c r="I152" s="1">
        <v>1</v>
      </c>
      <c r="J152" s="1">
        <v>1</v>
      </c>
      <c r="K152" s="1"/>
      <c r="L152" s="1">
        <v>1</v>
      </c>
      <c r="M152" s="1">
        <v>1</v>
      </c>
      <c r="N152" s="1"/>
      <c r="O152" s="1">
        <v>1</v>
      </c>
      <c r="P152" s="1">
        <v>1</v>
      </c>
      <c r="Q152" s="1"/>
      <c r="R152" s="1">
        <v>1</v>
      </c>
      <c r="S152" s="1">
        <v>1</v>
      </c>
      <c r="T152" s="1">
        <v>1</v>
      </c>
      <c r="U152" s="1">
        <v>1</v>
      </c>
      <c r="V152" s="1"/>
      <c r="W152" s="1">
        <v>1</v>
      </c>
      <c r="X152" s="1"/>
      <c r="Y152" s="1">
        <v>1</v>
      </c>
      <c r="Z152" s="1"/>
      <c r="AA152" s="1">
        <v>1</v>
      </c>
      <c r="AB152" s="1">
        <v>1</v>
      </c>
      <c r="AC152" s="1"/>
      <c r="AD152" s="1"/>
      <c r="AE152" s="1">
        <v>1</v>
      </c>
      <c r="AF152" s="1"/>
      <c r="AG152" s="1"/>
      <c r="AH152" s="1">
        <v>1</v>
      </c>
      <c r="AI152" s="8"/>
    </row>
    <row r="153" spans="1:35" ht="5.25" customHeight="1">
      <c r="A153" s="9"/>
      <c r="B153" s="15"/>
      <c r="C153" s="22"/>
      <c r="D153" s="23"/>
      <c r="E153" s="16"/>
      <c r="F153" s="34"/>
      <c r="G153" s="36"/>
      <c r="H153" s="2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8"/>
    </row>
    <row r="154" spans="1:35" ht="12.75">
      <c r="A154" s="9"/>
      <c r="B154" s="8"/>
      <c r="C154" s="22"/>
      <c r="D154" s="23"/>
      <c r="E154" s="9"/>
      <c r="F154" s="23"/>
      <c r="G154" s="32" t="s">
        <v>163</v>
      </c>
      <c r="H154" s="2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8"/>
    </row>
    <row r="155" spans="1:35" ht="12.75">
      <c r="A155" s="9"/>
      <c r="B155" s="8"/>
      <c r="C155" s="22">
        <f>SUM(I155:AH155)</f>
        <v>3</v>
      </c>
      <c r="D155" s="23">
        <f t="shared" si="13"/>
        <v>23</v>
      </c>
      <c r="E155" s="9"/>
      <c r="F155" s="23" t="s">
        <v>164</v>
      </c>
      <c r="G155" s="33" t="s">
        <v>165</v>
      </c>
      <c r="H155" s="20"/>
      <c r="I155" s="1"/>
      <c r="J155" s="1"/>
      <c r="K155" s="1"/>
      <c r="L155" s="1">
        <v>1</v>
      </c>
      <c r="M155" s="1"/>
      <c r="N155" s="1"/>
      <c r="O155" s="1">
        <v>1</v>
      </c>
      <c r="P155" s="1">
        <v>1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8"/>
    </row>
    <row r="156" spans="1:35" ht="5.25" customHeight="1">
      <c r="A156" s="9"/>
      <c r="B156" s="8"/>
      <c r="C156" s="22"/>
      <c r="D156" s="23"/>
      <c r="E156" s="9"/>
      <c r="F156" s="23"/>
      <c r="G156" s="33"/>
      <c r="H156" s="2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8"/>
    </row>
    <row r="157" spans="1:35" ht="12.75">
      <c r="A157" s="9"/>
      <c r="B157" s="8"/>
      <c r="C157" s="22"/>
      <c r="D157" s="23"/>
      <c r="E157" s="9"/>
      <c r="F157" s="23"/>
      <c r="G157" s="32" t="s">
        <v>166</v>
      </c>
      <c r="H157" s="2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8"/>
    </row>
    <row r="158" spans="1:35" ht="12.75">
      <c r="A158" s="9"/>
      <c r="B158" s="8"/>
      <c r="C158" s="22">
        <f>SUM(I158:AH158)</f>
        <v>4</v>
      </c>
      <c r="D158" s="23">
        <f t="shared" si="13"/>
        <v>22</v>
      </c>
      <c r="E158" s="9"/>
      <c r="F158" s="23" t="s">
        <v>167</v>
      </c>
      <c r="G158" s="33" t="s">
        <v>264</v>
      </c>
      <c r="H158" s="20"/>
      <c r="I158" s="1"/>
      <c r="J158" s="1"/>
      <c r="K158" s="1"/>
      <c r="L158" s="1">
        <v>1</v>
      </c>
      <c r="M158" s="1"/>
      <c r="N158" s="1"/>
      <c r="O158" s="1">
        <v>1</v>
      </c>
      <c r="P158" s="1">
        <v>1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>
        <v>1</v>
      </c>
      <c r="AC158" s="1"/>
      <c r="AD158" s="1"/>
      <c r="AE158" s="1"/>
      <c r="AF158" s="1"/>
      <c r="AG158" s="1"/>
      <c r="AH158" s="1"/>
      <c r="AI158" s="8"/>
    </row>
    <row r="159" spans="1:35" ht="12.75">
      <c r="A159" s="9"/>
      <c r="B159" s="8"/>
      <c r="C159" s="22">
        <f>SUM(I159:AH159)</f>
        <v>8</v>
      </c>
      <c r="D159" s="23">
        <f t="shared" si="13"/>
        <v>18</v>
      </c>
      <c r="E159" s="9"/>
      <c r="F159" s="23" t="s">
        <v>168</v>
      </c>
      <c r="G159" s="33" t="s">
        <v>265</v>
      </c>
      <c r="H159" s="20"/>
      <c r="I159" s="1">
        <v>1</v>
      </c>
      <c r="J159" s="1">
        <v>1</v>
      </c>
      <c r="K159" s="1"/>
      <c r="L159" s="1">
        <v>1</v>
      </c>
      <c r="M159" s="1"/>
      <c r="N159" s="1"/>
      <c r="O159" s="1"/>
      <c r="P159" s="1">
        <v>1</v>
      </c>
      <c r="Q159" s="1"/>
      <c r="R159" s="1">
        <v>1</v>
      </c>
      <c r="S159" s="1"/>
      <c r="T159" s="1"/>
      <c r="U159" s="1"/>
      <c r="V159" s="1"/>
      <c r="W159" s="1"/>
      <c r="X159" s="1"/>
      <c r="Y159" s="1"/>
      <c r="Z159" s="1"/>
      <c r="AA159" s="1">
        <v>1</v>
      </c>
      <c r="AB159" s="1">
        <v>1</v>
      </c>
      <c r="AC159" s="1"/>
      <c r="AD159" s="1"/>
      <c r="AE159" s="1"/>
      <c r="AF159" s="1"/>
      <c r="AG159" s="1"/>
      <c r="AH159" s="1">
        <v>1</v>
      </c>
      <c r="AI159" s="8"/>
    </row>
    <row r="160" spans="1:35" ht="12.75">
      <c r="A160" s="9"/>
      <c r="B160" s="8"/>
      <c r="C160" s="22">
        <f>SUM(I160:AH160)</f>
        <v>4</v>
      </c>
      <c r="D160" s="23">
        <f t="shared" si="13"/>
        <v>22</v>
      </c>
      <c r="E160" s="9"/>
      <c r="F160" s="23" t="s">
        <v>263</v>
      </c>
      <c r="G160" s="33" t="s">
        <v>169</v>
      </c>
      <c r="H160" s="20"/>
      <c r="I160" s="1">
        <v>1</v>
      </c>
      <c r="J160" s="1"/>
      <c r="K160" s="1"/>
      <c r="L160" s="1"/>
      <c r="M160" s="1"/>
      <c r="N160" s="1"/>
      <c r="O160" s="1"/>
      <c r="P160" s="1"/>
      <c r="Q160" s="1"/>
      <c r="R160" s="1">
        <v>1</v>
      </c>
      <c r="S160" s="1"/>
      <c r="T160" s="1"/>
      <c r="U160" s="1"/>
      <c r="V160" s="1"/>
      <c r="W160" s="1"/>
      <c r="X160" s="1"/>
      <c r="Y160" s="1"/>
      <c r="Z160" s="1"/>
      <c r="AA160" s="1"/>
      <c r="AB160" s="1">
        <v>1</v>
      </c>
      <c r="AC160" s="1"/>
      <c r="AD160" s="1"/>
      <c r="AE160" s="1"/>
      <c r="AF160" s="1"/>
      <c r="AG160" s="1"/>
      <c r="AH160" s="1">
        <v>1</v>
      </c>
      <c r="AI160" s="8"/>
    </row>
    <row r="161" spans="1:35" ht="12.75" customHeight="1">
      <c r="A161" s="9"/>
      <c r="B161" s="15"/>
      <c r="C161" s="22"/>
      <c r="D161" s="23"/>
      <c r="E161" s="16"/>
      <c r="F161" s="34"/>
      <c r="G161" s="36"/>
      <c r="H161" s="2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8"/>
    </row>
    <row r="162" spans="1:35" ht="12.75">
      <c r="A162" s="9"/>
      <c r="B162" s="8"/>
      <c r="C162" s="22"/>
      <c r="D162" s="23"/>
      <c r="E162" s="9"/>
      <c r="F162" s="23"/>
      <c r="G162" s="32" t="s">
        <v>172</v>
      </c>
      <c r="H162" s="2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8"/>
    </row>
    <row r="163" spans="1:35" ht="5.25" customHeight="1">
      <c r="A163" s="9"/>
      <c r="B163" s="8"/>
      <c r="C163" s="22"/>
      <c r="D163" s="23"/>
      <c r="E163" s="9"/>
      <c r="F163" s="23"/>
      <c r="G163" s="33"/>
      <c r="H163" s="2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8"/>
    </row>
    <row r="164" spans="1:35" ht="12.75">
      <c r="A164" s="9"/>
      <c r="B164" s="8"/>
      <c r="C164" s="22"/>
      <c r="D164" s="23"/>
      <c r="E164" s="9"/>
      <c r="F164" s="23"/>
      <c r="G164" s="32" t="s">
        <v>25</v>
      </c>
      <c r="H164" s="2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8"/>
    </row>
    <row r="165" spans="1:35" ht="12.75">
      <c r="A165" s="9"/>
      <c r="B165" s="8"/>
      <c r="C165" s="22">
        <f>SUM(I165:AH165)</f>
        <v>25</v>
      </c>
      <c r="D165" s="23">
        <f t="shared" si="13"/>
        <v>1</v>
      </c>
      <c r="E165" s="9"/>
      <c r="F165" s="23" t="s">
        <v>211</v>
      </c>
      <c r="G165" s="33" t="s">
        <v>173</v>
      </c>
      <c r="H165" s="20"/>
      <c r="I165" s="1">
        <v>1</v>
      </c>
      <c r="J165" s="1">
        <v>1</v>
      </c>
      <c r="K165" s="1"/>
      <c r="L165" s="1">
        <v>1</v>
      </c>
      <c r="M165" s="1">
        <v>1</v>
      </c>
      <c r="N165" s="1">
        <v>1</v>
      </c>
      <c r="O165" s="1">
        <v>1</v>
      </c>
      <c r="P165" s="1">
        <v>1</v>
      </c>
      <c r="Q165" s="1">
        <v>1</v>
      </c>
      <c r="R165" s="1">
        <v>1</v>
      </c>
      <c r="S165" s="1">
        <v>1</v>
      </c>
      <c r="T165" s="1">
        <v>1</v>
      </c>
      <c r="U165" s="1">
        <v>1</v>
      </c>
      <c r="V165" s="1">
        <v>1</v>
      </c>
      <c r="W165" s="1">
        <v>1</v>
      </c>
      <c r="X165" s="1">
        <v>1</v>
      </c>
      <c r="Y165" s="1">
        <v>1</v>
      </c>
      <c r="Z165" s="1">
        <v>1</v>
      </c>
      <c r="AA165" s="1">
        <v>1</v>
      </c>
      <c r="AB165" s="1">
        <v>1</v>
      </c>
      <c r="AC165" s="1">
        <v>1</v>
      </c>
      <c r="AD165" s="1">
        <v>1</v>
      </c>
      <c r="AE165" s="1">
        <v>1</v>
      </c>
      <c r="AF165" s="1">
        <v>1</v>
      </c>
      <c r="AG165" s="1">
        <v>1</v>
      </c>
      <c r="AH165" s="1">
        <v>1</v>
      </c>
      <c r="AI165" s="8"/>
    </row>
    <row r="166" spans="1:35" ht="12.75">
      <c r="A166" s="9"/>
      <c r="B166" s="8"/>
      <c r="C166" s="22">
        <f>SUM(I166:AH166)</f>
        <v>24</v>
      </c>
      <c r="D166" s="23">
        <f t="shared" si="13"/>
        <v>2</v>
      </c>
      <c r="E166" s="9"/>
      <c r="F166" s="23" t="s">
        <v>212</v>
      </c>
      <c r="G166" s="33" t="s">
        <v>174</v>
      </c>
      <c r="H166" s="20"/>
      <c r="I166" s="1">
        <v>1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">
        <v>1</v>
      </c>
      <c r="Q166" s="1">
        <v>1</v>
      </c>
      <c r="R166" s="1">
        <v>1</v>
      </c>
      <c r="S166" s="1"/>
      <c r="T166" s="1">
        <v>1</v>
      </c>
      <c r="U166" s="1">
        <v>1</v>
      </c>
      <c r="V166" s="1">
        <v>1</v>
      </c>
      <c r="W166" s="1">
        <v>1</v>
      </c>
      <c r="X166" s="1">
        <v>1</v>
      </c>
      <c r="Y166" s="1">
        <v>1</v>
      </c>
      <c r="Z166" s="1">
        <v>1</v>
      </c>
      <c r="AA166" s="1">
        <v>1</v>
      </c>
      <c r="AB166" s="1">
        <v>1</v>
      </c>
      <c r="AC166" s="1">
        <v>1</v>
      </c>
      <c r="AD166" s="1">
        <v>1</v>
      </c>
      <c r="AE166" s="1"/>
      <c r="AF166" s="1">
        <v>1</v>
      </c>
      <c r="AG166" s="1">
        <v>1</v>
      </c>
      <c r="AH166" s="1">
        <v>1</v>
      </c>
      <c r="AI166" s="8"/>
    </row>
    <row r="167" spans="1:35" ht="12.75">
      <c r="A167" s="9"/>
      <c r="B167" s="8"/>
      <c r="C167" s="22">
        <f>SUM(I167:AH167)</f>
        <v>19</v>
      </c>
      <c r="D167" s="23">
        <f t="shared" si="13"/>
        <v>7</v>
      </c>
      <c r="E167" s="9"/>
      <c r="F167" s="23" t="s">
        <v>213</v>
      </c>
      <c r="G167" s="33" t="s">
        <v>175</v>
      </c>
      <c r="H167" s="20"/>
      <c r="I167" s="1"/>
      <c r="J167" s="1">
        <v>1</v>
      </c>
      <c r="K167" s="1">
        <v>1</v>
      </c>
      <c r="L167" s="1">
        <v>1</v>
      </c>
      <c r="M167" s="1">
        <v>1</v>
      </c>
      <c r="N167" s="1">
        <v>1</v>
      </c>
      <c r="O167" s="1">
        <v>1</v>
      </c>
      <c r="P167" s="1">
        <v>1</v>
      </c>
      <c r="Q167" s="1"/>
      <c r="R167" s="1"/>
      <c r="S167" s="1"/>
      <c r="T167" s="1"/>
      <c r="U167" s="1"/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1</v>
      </c>
      <c r="AF167" s="1">
        <v>1</v>
      </c>
      <c r="AG167" s="1"/>
      <c r="AH167" s="1">
        <v>1</v>
      </c>
      <c r="AI167" s="8"/>
    </row>
    <row r="168" spans="1:35" ht="5.25" customHeight="1">
      <c r="A168" s="9"/>
      <c r="B168" s="15"/>
      <c r="C168" s="22"/>
      <c r="D168" s="23"/>
      <c r="E168" s="16"/>
      <c r="F168" s="34"/>
      <c r="G168" s="36"/>
      <c r="H168" s="2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8"/>
    </row>
    <row r="169" spans="1:35" ht="12.75">
      <c r="A169" s="9"/>
      <c r="B169" s="15"/>
      <c r="C169" s="22"/>
      <c r="D169" s="23"/>
      <c r="E169" s="16"/>
      <c r="F169" s="34"/>
      <c r="G169" s="35" t="s">
        <v>30</v>
      </c>
      <c r="H169" s="2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8"/>
    </row>
    <row r="170" spans="1:35" ht="12.75">
      <c r="A170" s="9"/>
      <c r="B170" s="8"/>
      <c r="C170" s="22">
        <f>SUM(I170:AH170)</f>
        <v>26</v>
      </c>
      <c r="D170" s="23">
        <f t="shared" si="13"/>
        <v>0</v>
      </c>
      <c r="E170" s="9"/>
      <c r="F170" s="23" t="s">
        <v>214</v>
      </c>
      <c r="G170" s="33" t="s">
        <v>176</v>
      </c>
      <c r="H170" s="20"/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>
        <v>1</v>
      </c>
      <c r="X170" s="1">
        <v>1</v>
      </c>
      <c r="Y170" s="1">
        <v>1</v>
      </c>
      <c r="Z170" s="1">
        <v>1</v>
      </c>
      <c r="AA170" s="1">
        <v>1</v>
      </c>
      <c r="AB170" s="1">
        <v>1</v>
      </c>
      <c r="AC170" s="1">
        <v>1</v>
      </c>
      <c r="AD170" s="1">
        <v>1</v>
      </c>
      <c r="AE170" s="1">
        <v>1</v>
      </c>
      <c r="AF170" s="1">
        <v>1</v>
      </c>
      <c r="AG170" s="1">
        <v>1</v>
      </c>
      <c r="AH170" s="1">
        <v>1</v>
      </c>
      <c r="AI170" s="8"/>
    </row>
    <row r="171" spans="1:35" ht="12.75">
      <c r="A171" s="9"/>
      <c r="B171" s="8"/>
      <c r="C171" s="22">
        <f>SUM(I171:AH171)</f>
        <v>25</v>
      </c>
      <c r="D171" s="23">
        <f t="shared" si="13"/>
        <v>1</v>
      </c>
      <c r="E171" s="9"/>
      <c r="F171" s="23" t="s">
        <v>215</v>
      </c>
      <c r="G171" s="33" t="s">
        <v>177</v>
      </c>
      <c r="H171" s="20"/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/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8"/>
    </row>
    <row r="172" spans="1:35" ht="12.75">
      <c r="A172" s="9"/>
      <c r="B172" s="8"/>
      <c r="C172" s="22">
        <f>SUM(I172:AH172)</f>
        <v>21</v>
      </c>
      <c r="D172" s="23">
        <f t="shared" si="13"/>
        <v>5</v>
      </c>
      <c r="E172" s="9"/>
      <c r="F172" s="23" t="s">
        <v>216</v>
      </c>
      <c r="G172" s="33" t="s">
        <v>178</v>
      </c>
      <c r="H172" s="20"/>
      <c r="I172" s="1">
        <v>1</v>
      </c>
      <c r="J172" s="1">
        <v>1</v>
      </c>
      <c r="K172" s="1"/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/>
      <c r="R172" s="1">
        <v>1</v>
      </c>
      <c r="S172" s="1"/>
      <c r="T172" s="1">
        <v>1</v>
      </c>
      <c r="U172" s="1">
        <v>1</v>
      </c>
      <c r="V172" s="1">
        <v>1</v>
      </c>
      <c r="W172" s="1">
        <v>1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1</v>
      </c>
      <c r="AD172" s="1">
        <v>1</v>
      </c>
      <c r="AE172" s="1"/>
      <c r="AF172" s="1">
        <v>1</v>
      </c>
      <c r="AG172" s="1"/>
      <c r="AH172" s="1">
        <v>1</v>
      </c>
      <c r="AI172" s="8"/>
    </row>
    <row r="173" spans="1:35" ht="5.25" customHeight="1">
      <c r="A173" s="9"/>
      <c r="B173" s="8"/>
      <c r="C173" s="22"/>
      <c r="D173" s="23"/>
      <c r="E173" s="9"/>
      <c r="F173" s="23"/>
      <c r="G173" s="33"/>
      <c r="H173" s="2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8"/>
    </row>
    <row r="174" spans="1:35" ht="12.75">
      <c r="A174" s="9"/>
      <c r="B174" s="8"/>
      <c r="C174" s="22"/>
      <c r="D174" s="23"/>
      <c r="E174" s="9"/>
      <c r="F174" s="23"/>
      <c r="G174" s="32" t="s">
        <v>51</v>
      </c>
      <c r="H174" s="2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8"/>
    </row>
    <row r="175" spans="1:35" ht="12.75">
      <c r="A175" s="9"/>
      <c r="B175" s="8"/>
      <c r="C175" s="22">
        <f>SUM(I175:AH175)</f>
        <v>26</v>
      </c>
      <c r="D175" s="23">
        <f t="shared" si="13"/>
        <v>0</v>
      </c>
      <c r="E175" s="9"/>
      <c r="F175" s="23" t="s">
        <v>217</v>
      </c>
      <c r="G175" s="33" t="s">
        <v>179</v>
      </c>
      <c r="H175" s="20"/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>
        <v>1</v>
      </c>
      <c r="Q175" s="1">
        <v>1</v>
      </c>
      <c r="R175" s="1">
        <v>1</v>
      </c>
      <c r="S175" s="1">
        <v>1</v>
      </c>
      <c r="T175" s="1">
        <v>1</v>
      </c>
      <c r="U175" s="1">
        <v>1</v>
      </c>
      <c r="V175" s="1">
        <v>1</v>
      </c>
      <c r="W175" s="1">
        <v>1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>
        <v>1</v>
      </c>
      <c r="AE175" s="1">
        <v>1</v>
      </c>
      <c r="AF175" s="1">
        <v>1</v>
      </c>
      <c r="AG175" s="1">
        <v>1</v>
      </c>
      <c r="AH175" s="1">
        <v>1</v>
      </c>
      <c r="AI175" s="8"/>
    </row>
    <row r="176" spans="1:35" ht="12.75">
      <c r="A176" s="9"/>
      <c r="B176" s="8"/>
      <c r="C176" s="22">
        <f>SUM(I176:AH176)</f>
        <v>26</v>
      </c>
      <c r="D176" s="23">
        <f t="shared" si="13"/>
        <v>0</v>
      </c>
      <c r="E176" s="9"/>
      <c r="F176" s="23" t="s">
        <v>218</v>
      </c>
      <c r="G176" s="40" t="s">
        <v>195</v>
      </c>
      <c r="H176" s="20"/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">
        <v>1</v>
      </c>
      <c r="Q176" s="1">
        <v>1</v>
      </c>
      <c r="R176" s="1">
        <v>1</v>
      </c>
      <c r="S176" s="1">
        <v>1</v>
      </c>
      <c r="T176" s="1">
        <v>1</v>
      </c>
      <c r="U176" s="1">
        <v>1</v>
      </c>
      <c r="V176" s="1">
        <v>1</v>
      </c>
      <c r="W176" s="1">
        <v>1</v>
      </c>
      <c r="X176" s="1">
        <v>1</v>
      </c>
      <c r="Y176" s="1">
        <v>1</v>
      </c>
      <c r="Z176" s="1">
        <v>1</v>
      </c>
      <c r="AA176" s="1">
        <v>1</v>
      </c>
      <c r="AB176" s="1">
        <v>1</v>
      </c>
      <c r="AC176" s="1">
        <v>1</v>
      </c>
      <c r="AD176" s="1">
        <v>1</v>
      </c>
      <c r="AE176" s="1">
        <v>1</v>
      </c>
      <c r="AF176" s="1">
        <v>1</v>
      </c>
      <c r="AG176" s="1">
        <v>1</v>
      </c>
      <c r="AH176" s="1">
        <v>1</v>
      </c>
      <c r="AI176" s="8"/>
    </row>
    <row r="177" spans="1:35" ht="12.75">
      <c r="A177" s="9"/>
      <c r="B177" s="8"/>
      <c r="C177" s="22">
        <f>SUM(I177:AH177)</f>
        <v>26</v>
      </c>
      <c r="D177" s="23">
        <f t="shared" si="13"/>
        <v>0</v>
      </c>
      <c r="E177" s="9"/>
      <c r="F177" s="23" t="s">
        <v>219</v>
      </c>
      <c r="G177" s="33" t="s">
        <v>181</v>
      </c>
      <c r="H177" s="20"/>
      <c r="I177" s="1">
        <v>1</v>
      </c>
      <c r="J177" s="1">
        <v>1</v>
      </c>
      <c r="K177" s="1">
        <v>1</v>
      </c>
      <c r="L177" s="1">
        <v>1</v>
      </c>
      <c r="M177" s="1">
        <v>1</v>
      </c>
      <c r="N177" s="1">
        <v>1</v>
      </c>
      <c r="O177" s="1">
        <v>1</v>
      </c>
      <c r="P177" s="1">
        <v>1</v>
      </c>
      <c r="Q177" s="1">
        <v>1</v>
      </c>
      <c r="R177" s="1">
        <v>1</v>
      </c>
      <c r="S177" s="1">
        <v>1</v>
      </c>
      <c r="T177" s="1">
        <v>1</v>
      </c>
      <c r="U177" s="1">
        <v>1</v>
      </c>
      <c r="V177" s="1">
        <v>1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1">
        <v>1</v>
      </c>
      <c r="AG177" s="1">
        <v>1</v>
      </c>
      <c r="AH177" s="1">
        <v>1</v>
      </c>
      <c r="AI177" s="8"/>
    </row>
    <row r="178" spans="1:35" ht="5.25" customHeight="1">
      <c r="A178" s="9"/>
      <c r="B178" s="15"/>
      <c r="C178" s="22"/>
      <c r="D178" s="23"/>
      <c r="E178" s="16"/>
      <c r="F178" s="34"/>
      <c r="G178" s="36"/>
      <c r="H178" s="2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8"/>
    </row>
    <row r="179" spans="1:35" ht="12.75">
      <c r="A179" s="9"/>
      <c r="B179" s="15"/>
      <c r="C179" s="22"/>
      <c r="D179" s="23"/>
      <c r="E179" s="16"/>
      <c r="F179" s="23"/>
      <c r="G179" s="35" t="s">
        <v>75</v>
      </c>
      <c r="H179" s="2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8"/>
    </row>
    <row r="180" spans="1:35" ht="12.75">
      <c r="A180" s="9"/>
      <c r="B180" s="8"/>
      <c r="C180" s="22">
        <f>SUM(I180:AH180)</f>
        <v>26</v>
      </c>
      <c r="D180" s="23">
        <f t="shared" si="13"/>
        <v>0</v>
      </c>
      <c r="E180" s="9"/>
      <c r="F180" s="23" t="s">
        <v>220</v>
      </c>
      <c r="G180" s="33" t="s">
        <v>182</v>
      </c>
      <c r="H180" s="20"/>
      <c r="I180" s="1">
        <v>1</v>
      </c>
      <c r="J180" s="1">
        <v>1</v>
      </c>
      <c r="K180" s="1">
        <v>1</v>
      </c>
      <c r="L180" s="1">
        <v>1</v>
      </c>
      <c r="M180" s="1">
        <v>1</v>
      </c>
      <c r="N180" s="1">
        <v>1</v>
      </c>
      <c r="O180" s="1">
        <v>1</v>
      </c>
      <c r="P180" s="1">
        <v>1</v>
      </c>
      <c r="Q180" s="1">
        <v>1</v>
      </c>
      <c r="R180" s="1">
        <v>1</v>
      </c>
      <c r="S180" s="1">
        <v>1</v>
      </c>
      <c r="T180" s="1">
        <v>1</v>
      </c>
      <c r="U180" s="1">
        <v>1</v>
      </c>
      <c r="V180" s="1">
        <v>1</v>
      </c>
      <c r="W180" s="1">
        <v>1</v>
      </c>
      <c r="X180" s="1">
        <v>1</v>
      </c>
      <c r="Y180" s="1">
        <v>1</v>
      </c>
      <c r="Z180" s="1">
        <v>1</v>
      </c>
      <c r="AA180" s="1">
        <v>1</v>
      </c>
      <c r="AB180" s="1">
        <v>1</v>
      </c>
      <c r="AC180" s="1">
        <v>1</v>
      </c>
      <c r="AD180" s="1">
        <v>1</v>
      </c>
      <c r="AE180" s="1">
        <v>1</v>
      </c>
      <c r="AF180" s="1">
        <v>1</v>
      </c>
      <c r="AG180" s="1">
        <v>1</v>
      </c>
      <c r="AH180" s="1">
        <v>1</v>
      </c>
      <c r="AI180" s="8"/>
    </row>
    <row r="181" spans="1:35" ht="12.75">
      <c r="A181" s="9"/>
      <c r="B181" s="8"/>
      <c r="C181" s="22">
        <f>SUM(I181:AH181)</f>
        <v>26</v>
      </c>
      <c r="D181" s="23">
        <f t="shared" si="13"/>
        <v>0</v>
      </c>
      <c r="E181" s="9"/>
      <c r="F181" s="23" t="s">
        <v>221</v>
      </c>
      <c r="G181" s="33" t="s">
        <v>183</v>
      </c>
      <c r="H181" s="20"/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>
        <v>1</v>
      </c>
      <c r="Q181" s="1">
        <v>1</v>
      </c>
      <c r="R181" s="1">
        <v>1</v>
      </c>
      <c r="S181" s="1">
        <v>1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1</v>
      </c>
      <c r="AF181" s="1">
        <v>1</v>
      </c>
      <c r="AG181" s="1">
        <v>1</v>
      </c>
      <c r="AH181" s="1">
        <v>1</v>
      </c>
      <c r="AI181" s="8"/>
    </row>
    <row r="182" spans="1:35" ht="12.75">
      <c r="A182" s="9"/>
      <c r="B182" s="8"/>
      <c r="C182" s="22">
        <f>SUM(I182:AH182)</f>
        <v>26</v>
      </c>
      <c r="D182" s="23">
        <f t="shared" si="13"/>
        <v>0</v>
      </c>
      <c r="E182" s="9"/>
      <c r="F182" s="23" t="s">
        <v>222</v>
      </c>
      <c r="G182" s="33" t="s">
        <v>184</v>
      </c>
      <c r="H182" s="20"/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1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8"/>
    </row>
    <row r="183" spans="1:35" ht="5.25" customHeight="1">
      <c r="A183" s="9"/>
      <c r="B183" s="8"/>
      <c r="C183" s="22"/>
      <c r="D183" s="23"/>
      <c r="E183" s="9"/>
      <c r="F183" s="23"/>
      <c r="G183" s="33"/>
      <c r="H183" s="2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8"/>
    </row>
    <row r="184" spans="1:35" ht="12.75">
      <c r="A184" s="9"/>
      <c r="B184" s="8"/>
      <c r="C184" s="22"/>
      <c r="D184" s="23"/>
      <c r="E184" s="9"/>
      <c r="F184" s="23"/>
      <c r="G184" s="32" t="s">
        <v>84</v>
      </c>
      <c r="H184" s="2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8"/>
    </row>
    <row r="185" spans="1:35" ht="12.75">
      <c r="A185" s="9"/>
      <c r="B185" s="8"/>
      <c r="C185" s="22">
        <f>SUM(I185:AH185)</f>
        <v>25</v>
      </c>
      <c r="D185" s="23">
        <f t="shared" si="13"/>
        <v>1</v>
      </c>
      <c r="E185" s="9"/>
      <c r="F185" s="23" t="s">
        <v>223</v>
      </c>
      <c r="G185" s="33" t="s">
        <v>185</v>
      </c>
      <c r="H185" s="20"/>
      <c r="I185" s="1">
        <v>1</v>
      </c>
      <c r="J185" s="1">
        <v>1</v>
      </c>
      <c r="K185" s="1"/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8"/>
    </row>
    <row r="186" spans="1:35" ht="12.75">
      <c r="A186" s="9"/>
      <c r="B186" s="8"/>
      <c r="C186" s="22">
        <f>SUM(I186:AH186)</f>
        <v>25</v>
      </c>
      <c r="D186" s="23">
        <f t="shared" si="13"/>
        <v>1</v>
      </c>
      <c r="E186" s="9"/>
      <c r="F186" s="23" t="s">
        <v>224</v>
      </c>
      <c r="G186" s="33" t="s">
        <v>186</v>
      </c>
      <c r="H186" s="20"/>
      <c r="I186" s="1">
        <v>1</v>
      </c>
      <c r="J186" s="1">
        <v>1</v>
      </c>
      <c r="K186" s="1"/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1</v>
      </c>
      <c r="R186" s="1">
        <v>1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8"/>
    </row>
    <row r="187" spans="1:35" ht="12.75">
      <c r="A187" s="9"/>
      <c r="B187" s="8"/>
      <c r="C187" s="22">
        <f>SUM(I187:AH187)</f>
        <v>26</v>
      </c>
      <c r="D187" s="23">
        <f t="shared" si="13"/>
        <v>0</v>
      </c>
      <c r="E187" s="9"/>
      <c r="F187" s="23" t="s">
        <v>225</v>
      </c>
      <c r="G187" s="33" t="s">
        <v>187</v>
      </c>
      <c r="H187" s="20"/>
      <c r="I187" s="1">
        <v>1</v>
      </c>
      <c r="J187" s="1">
        <v>1</v>
      </c>
      <c r="K187" s="1">
        <v>1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>
        <v>1</v>
      </c>
      <c r="Y187" s="1">
        <v>1</v>
      </c>
      <c r="Z187" s="1">
        <v>1</v>
      </c>
      <c r="AA187" s="1">
        <v>1</v>
      </c>
      <c r="AB187" s="1">
        <v>1</v>
      </c>
      <c r="AC187" s="1">
        <v>1</v>
      </c>
      <c r="AD187" s="1">
        <v>1</v>
      </c>
      <c r="AE187" s="1">
        <v>1</v>
      </c>
      <c r="AF187" s="1">
        <v>1</v>
      </c>
      <c r="AG187" s="1">
        <v>1</v>
      </c>
      <c r="AH187" s="1">
        <v>1</v>
      </c>
      <c r="AI187" s="8"/>
    </row>
    <row r="188" spans="1:35" ht="5.25" customHeight="1">
      <c r="A188" s="9"/>
      <c r="B188" s="15"/>
      <c r="C188" s="22"/>
      <c r="D188" s="23"/>
      <c r="E188" s="16"/>
      <c r="F188" s="34"/>
      <c r="G188" s="36"/>
      <c r="H188" s="2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8"/>
    </row>
    <row r="189" spans="1:35" ht="12.75">
      <c r="A189" s="9"/>
      <c r="B189" s="8"/>
      <c r="C189" s="22"/>
      <c r="D189" s="23"/>
      <c r="E189" s="9"/>
      <c r="F189" s="23"/>
      <c r="G189" s="32" t="s">
        <v>90</v>
      </c>
      <c r="H189" s="2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8"/>
    </row>
    <row r="190" spans="1:35" ht="12.75">
      <c r="A190" s="9"/>
      <c r="B190" s="8"/>
      <c r="C190" s="22">
        <f>SUM(I190:AH190)</f>
        <v>25</v>
      </c>
      <c r="D190" s="23">
        <f t="shared" si="13"/>
        <v>1</v>
      </c>
      <c r="E190" s="9"/>
      <c r="F190" s="23" t="s">
        <v>226</v>
      </c>
      <c r="G190" s="33" t="s">
        <v>188</v>
      </c>
      <c r="H190" s="20"/>
      <c r="I190" s="1">
        <v>1</v>
      </c>
      <c r="J190" s="1">
        <v>1</v>
      </c>
      <c r="K190" s="1"/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v>1</v>
      </c>
      <c r="AB190" s="1">
        <v>1</v>
      </c>
      <c r="AC190" s="1">
        <v>1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8"/>
    </row>
    <row r="191" spans="1:35" ht="12.75">
      <c r="A191" s="9"/>
      <c r="B191" s="8"/>
      <c r="C191" s="22">
        <f>SUM(I191:AH191)</f>
        <v>24</v>
      </c>
      <c r="D191" s="23">
        <f t="shared" si="13"/>
        <v>2</v>
      </c>
      <c r="E191" s="9"/>
      <c r="F191" s="23" t="s">
        <v>227</v>
      </c>
      <c r="G191" s="33" t="s">
        <v>190</v>
      </c>
      <c r="H191" s="20"/>
      <c r="I191" s="1">
        <v>1</v>
      </c>
      <c r="J191" s="1">
        <v>1</v>
      </c>
      <c r="K191" s="1"/>
      <c r="L191" s="1">
        <v>1</v>
      </c>
      <c r="M191" s="1">
        <v>1</v>
      </c>
      <c r="N191" s="1">
        <v>1</v>
      </c>
      <c r="O191" s="1">
        <v>1</v>
      </c>
      <c r="P191" s="1">
        <v>1</v>
      </c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1</v>
      </c>
      <c r="W191" s="1">
        <v>1</v>
      </c>
      <c r="X191" s="1"/>
      <c r="Y191" s="1">
        <v>1</v>
      </c>
      <c r="Z191" s="1">
        <v>1</v>
      </c>
      <c r="AA191" s="1">
        <v>1</v>
      </c>
      <c r="AB191" s="1">
        <v>1</v>
      </c>
      <c r="AC191" s="1">
        <v>1</v>
      </c>
      <c r="AD191" s="1">
        <v>1</v>
      </c>
      <c r="AE191" s="1">
        <v>1</v>
      </c>
      <c r="AF191" s="1">
        <v>1</v>
      </c>
      <c r="AG191" s="1">
        <v>1</v>
      </c>
      <c r="AH191" s="1">
        <v>1</v>
      </c>
      <c r="AI191" s="8"/>
    </row>
    <row r="192" spans="1:35" ht="12.75">
      <c r="A192" s="9"/>
      <c r="B192" s="8"/>
      <c r="C192" s="22">
        <f>SUM(I192:AH192)</f>
        <v>26</v>
      </c>
      <c r="D192" s="23">
        <f t="shared" si="13"/>
        <v>0</v>
      </c>
      <c r="E192" s="9"/>
      <c r="F192" s="23" t="s">
        <v>228</v>
      </c>
      <c r="G192" s="33" t="s">
        <v>189</v>
      </c>
      <c r="H192" s="20"/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R192" s="1">
        <v>1</v>
      </c>
      <c r="S192" s="1">
        <v>1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1</v>
      </c>
      <c r="Z192" s="1">
        <v>1</v>
      </c>
      <c r="AA192" s="1">
        <v>1</v>
      </c>
      <c r="AB192" s="1">
        <v>1</v>
      </c>
      <c r="AC192" s="1">
        <v>1</v>
      </c>
      <c r="AD192" s="1">
        <v>1</v>
      </c>
      <c r="AE192" s="1">
        <v>1</v>
      </c>
      <c r="AF192" s="1">
        <v>1</v>
      </c>
      <c r="AG192" s="1">
        <v>1</v>
      </c>
      <c r="AH192" s="1">
        <v>1</v>
      </c>
      <c r="AI192" s="8"/>
    </row>
    <row r="193" spans="1:35" ht="5.25" customHeight="1">
      <c r="A193" s="9"/>
      <c r="B193" s="8"/>
      <c r="C193" s="22"/>
      <c r="D193" s="23"/>
      <c r="E193" s="9"/>
      <c r="F193" s="23"/>
      <c r="G193" s="33"/>
      <c r="H193" s="2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8"/>
    </row>
    <row r="194" spans="1:35" ht="12.75">
      <c r="A194" s="9"/>
      <c r="B194" s="8"/>
      <c r="C194" s="22"/>
      <c r="D194" s="23"/>
      <c r="E194" s="9"/>
      <c r="F194" s="23"/>
      <c r="G194" s="32" t="s">
        <v>98</v>
      </c>
      <c r="H194" s="2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8"/>
    </row>
    <row r="195" spans="1:35" ht="12.75">
      <c r="A195" s="9"/>
      <c r="B195" s="8"/>
      <c r="C195" s="22">
        <f>SUM(I195:AH195)</f>
        <v>26</v>
      </c>
      <c r="D195" s="23">
        <f aca="true" t="shared" si="14" ref="D195:D235">Number_Of_Teams-C195</f>
        <v>0</v>
      </c>
      <c r="E195" s="9"/>
      <c r="F195" s="23" t="s">
        <v>229</v>
      </c>
      <c r="G195" s="33" t="s">
        <v>191</v>
      </c>
      <c r="H195" s="20"/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1">
        <v>1</v>
      </c>
      <c r="S195" s="1">
        <v>1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v>1</v>
      </c>
      <c r="AB195" s="1">
        <v>1</v>
      </c>
      <c r="AC195" s="1">
        <v>1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8"/>
    </row>
    <row r="196" spans="1:35" ht="12.75">
      <c r="A196" s="9"/>
      <c r="B196" s="15"/>
      <c r="C196" s="22">
        <f>SUM(I196:AH196)</f>
        <v>26</v>
      </c>
      <c r="D196" s="23">
        <f t="shared" si="14"/>
        <v>0</v>
      </c>
      <c r="E196" s="16"/>
      <c r="F196" s="23" t="s">
        <v>230</v>
      </c>
      <c r="G196" s="36" t="s">
        <v>255</v>
      </c>
      <c r="H196" s="21"/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>
        <v>1</v>
      </c>
      <c r="Q196" s="1">
        <v>1</v>
      </c>
      <c r="R196" s="1">
        <v>1</v>
      </c>
      <c r="S196" s="1">
        <v>1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>
        <v>1</v>
      </c>
      <c r="AE196" s="1">
        <v>1</v>
      </c>
      <c r="AF196" s="1">
        <v>1</v>
      </c>
      <c r="AG196" s="1">
        <v>1</v>
      </c>
      <c r="AH196" s="1">
        <v>1</v>
      </c>
      <c r="AI196" s="8"/>
    </row>
    <row r="197" spans="1:35" ht="12.75">
      <c r="A197" s="9"/>
      <c r="B197" s="8"/>
      <c r="C197" s="22">
        <f>SUM(I197:AH197)</f>
        <v>26</v>
      </c>
      <c r="D197" s="23">
        <f t="shared" si="14"/>
        <v>0</v>
      </c>
      <c r="E197" s="9"/>
      <c r="F197" s="23" t="s">
        <v>231</v>
      </c>
      <c r="G197" s="33" t="s">
        <v>279</v>
      </c>
      <c r="H197" s="20"/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s="1">
        <v>1</v>
      </c>
      <c r="P197" s="1">
        <v>1</v>
      </c>
      <c r="Q197" s="1">
        <v>1</v>
      </c>
      <c r="R197" s="1">
        <v>1</v>
      </c>
      <c r="S197" s="1">
        <v>1</v>
      </c>
      <c r="T197" s="1">
        <v>1</v>
      </c>
      <c r="U197" s="1">
        <v>1</v>
      </c>
      <c r="V197" s="1">
        <v>1</v>
      </c>
      <c r="W197" s="1">
        <v>1</v>
      </c>
      <c r="X197" s="1">
        <v>1</v>
      </c>
      <c r="Y197" s="1">
        <v>1</v>
      </c>
      <c r="Z197" s="1">
        <v>1</v>
      </c>
      <c r="AA197" s="1">
        <v>1</v>
      </c>
      <c r="AB197" s="1">
        <v>1</v>
      </c>
      <c r="AC197" s="1">
        <v>1</v>
      </c>
      <c r="AD197" s="1">
        <v>1</v>
      </c>
      <c r="AE197" s="1">
        <v>1</v>
      </c>
      <c r="AF197" s="1">
        <v>1</v>
      </c>
      <c r="AG197" s="1">
        <v>1</v>
      </c>
      <c r="AH197" s="1">
        <v>1</v>
      </c>
      <c r="AI197" s="8"/>
    </row>
    <row r="198" spans="1:35" ht="5.25" customHeight="1">
      <c r="A198" s="9"/>
      <c r="B198" s="8"/>
      <c r="C198" s="22"/>
      <c r="D198" s="23"/>
      <c r="E198" s="9"/>
      <c r="F198" s="23"/>
      <c r="G198" s="33"/>
      <c r="H198" s="2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8"/>
    </row>
    <row r="199" spans="1:35" ht="12.75">
      <c r="A199" s="9"/>
      <c r="B199" s="8"/>
      <c r="C199" s="22"/>
      <c r="D199" s="23"/>
      <c r="E199" s="9"/>
      <c r="F199" s="23"/>
      <c r="G199" s="32" t="s">
        <v>107</v>
      </c>
      <c r="H199" s="2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8"/>
    </row>
    <row r="200" spans="1:35" ht="12.75">
      <c r="A200" s="9"/>
      <c r="B200" s="8"/>
      <c r="C200" s="22">
        <f>SUM(I200:AH200)</f>
        <v>25</v>
      </c>
      <c r="D200" s="23">
        <f t="shared" si="14"/>
        <v>1</v>
      </c>
      <c r="E200" s="9"/>
      <c r="F200" s="23" t="s">
        <v>232</v>
      </c>
      <c r="G200" s="33" t="s">
        <v>192</v>
      </c>
      <c r="H200" s="20"/>
      <c r="I200" s="1">
        <v>1</v>
      </c>
      <c r="J200" s="1">
        <v>1</v>
      </c>
      <c r="K200" s="1">
        <v>1</v>
      </c>
      <c r="L200" s="1">
        <v>1</v>
      </c>
      <c r="M200" s="1">
        <v>1</v>
      </c>
      <c r="N200" s="1">
        <v>1</v>
      </c>
      <c r="O200" s="1">
        <v>1</v>
      </c>
      <c r="P200" s="1">
        <v>1</v>
      </c>
      <c r="Q200" s="1">
        <v>1</v>
      </c>
      <c r="R200" s="1">
        <v>1</v>
      </c>
      <c r="S200" s="1">
        <v>1</v>
      </c>
      <c r="T200" s="1">
        <v>1</v>
      </c>
      <c r="U200" s="1">
        <v>1</v>
      </c>
      <c r="V200" s="1">
        <v>1</v>
      </c>
      <c r="W200" s="1">
        <v>1</v>
      </c>
      <c r="X200" s="1">
        <v>1</v>
      </c>
      <c r="Y200" s="1">
        <v>1</v>
      </c>
      <c r="Z200" s="1">
        <v>1</v>
      </c>
      <c r="AA200" s="1">
        <v>1</v>
      </c>
      <c r="AB200" s="1">
        <v>1</v>
      </c>
      <c r="AC200" s="1">
        <v>1</v>
      </c>
      <c r="AD200" s="1">
        <v>1</v>
      </c>
      <c r="AE200" s="1">
        <v>1</v>
      </c>
      <c r="AF200" s="1">
        <v>1</v>
      </c>
      <c r="AG200" s="1"/>
      <c r="AH200" s="1">
        <v>1</v>
      </c>
      <c r="AI200" s="8"/>
    </row>
    <row r="201" spans="1:35" ht="12.75">
      <c r="A201" s="9"/>
      <c r="B201" s="8"/>
      <c r="C201" s="22">
        <f>SUM(I201:AH201)</f>
        <v>25</v>
      </c>
      <c r="D201" s="23">
        <f t="shared" si="14"/>
        <v>1</v>
      </c>
      <c r="E201" s="9"/>
      <c r="F201" s="23" t="s">
        <v>233</v>
      </c>
      <c r="G201" s="36">
        <v>4</v>
      </c>
      <c r="H201" s="20"/>
      <c r="I201" s="1">
        <v>1</v>
      </c>
      <c r="J201" s="1">
        <v>1</v>
      </c>
      <c r="K201" s="1">
        <v>1</v>
      </c>
      <c r="L201" s="1">
        <v>1</v>
      </c>
      <c r="M201" s="1">
        <v>1</v>
      </c>
      <c r="N201" s="1">
        <v>1</v>
      </c>
      <c r="O201" s="1">
        <v>1</v>
      </c>
      <c r="P201" s="1">
        <v>1</v>
      </c>
      <c r="Q201" s="1">
        <v>1</v>
      </c>
      <c r="R201" s="1">
        <v>1</v>
      </c>
      <c r="S201" s="1">
        <v>1</v>
      </c>
      <c r="T201" s="1">
        <v>1</v>
      </c>
      <c r="U201" s="1">
        <v>1</v>
      </c>
      <c r="V201" s="1">
        <v>1</v>
      </c>
      <c r="W201" s="1">
        <v>1</v>
      </c>
      <c r="X201" s="1">
        <v>1</v>
      </c>
      <c r="Y201" s="1">
        <v>1</v>
      </c>
      <c r="Z201" s="1">
        <v>1</v>
      </c>
      <c r="AA201" s="1">
        <v>1</v>
      </c>
      <c r="AB201" s="1">
        <v>1</v>
      </c>
      <c r="AC201" s="1">
        <v>1</v>
      </c>
      <c r="AD201" s="1">
        <v>1</v>
      </c>
      <c r="AE201" s="1">
        <v>1</v>
      </c>
      <c r="AF201" s="1">
        <v>1</v>
      </c>
      <c r="AG201" s="1"/>
      <c r="AH201" s="1">
        <v>1</v>
      </c>
      <c r="AI201" s="8"/>
    </row>
    <row r="202" spans="1:35" ht="12.75">
      <c r="A202" s="9"/>
      <c r="B202" s="8"/>
      <c r="C202" s="22">
        <f>SUM(I202:AH202)</f>
        <v>25</v>
      </c>
      <c r="D202" s="23">
        <f t="shared" si="14"/>
        <v>1</v>
      </c>
      <c r="E202" s="9"/>
      <c r="F202" s="34" t="s">
        <v>234</v>
      </c>
      <c r="G202" s="33" t="s">
        <v>193</v>
      </c>
      <c r="H202" s="20"/>
      <c r="I202" s="1">
        <v>1</v>
      </c>
      <c r="J202" s="1">
        <v>1</v>
      </c>
      <c r="K202" s="1">
        <v>1</v>
      </c>
      <c r="L202" s="1">
        <v>1</v>
      </c>
      <c r="M202" s="1">
        <v>1</v>
      </c>
      <c r="N202" s="1">
        <v>1</v>
      </c>
      <c r="O202" s="1">
        <v>1</v>
      </c>
      <c r="P202" s="1">
        <v>1</v>
      </c>
      <c r="Q202" s="1">
        <v>1</v>
      </c>
      <c r="R202" s="1">
        <v>1</v>
      </c>
      <c r="S202" s="1">
        <v>1</v>
      </c>
      <c r="T202" s="1">
        <v>1</v>
      </c>
      <c r="U202" s="1">
        <v>1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 s="1"/>
      <c r="AH202" s="1">
        <v>1</v>
      </c>
      <c r="AI202" s="8"/>
    </row>
    <row r="203" spans="1:35" ht="5.25" customHeight="1">
      <c r="A203" s="9"/>
      <c r="B203" s="8"/>
      <c r="C203" s="22"/>
      <c r="D203" s="23"/>
      <c r="E203" s="9"/>
      <c r="F203" s="23"/>
      <c r="G203" s="33"/>
      <c r="H203" s="2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8"/>
    </row>
    <row r="204" spans="1:35" ht="12.75">
      <c r="A204" s="9"/>
      <c r="B204" s="8"/>
      <c r="C204" s="22"/>
      <c r="D204" s="23"/>
      <c r="E204" s="9"/>
      <c r="F204" s="23"/>
      <c r="G204" s="32" t="s">
        <v>117</v>
      </c>
      <c r="H204" s="2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8"/>
    </row>
    <row r="205" spans="1:35" ht="12.75">
      <c r="A205" s="9"/>
      <c r="B205" s="15"/>
      <c r="C205" s="22">
        <f>SUM(I205:AH205)</f>
        <v>25</v>
      </c>
      <c r="D205" s="23">
        <f t="shared" si="14"/>
        <v>1</v>
      </c>
      <c r="E205" s="16"/>
      <c r="F205" s="23" t="s">
        <v>235</v>
      </c>
      <c r="G205" s="36" t="s">
        <v>194</v>
      </c>
      <c r="H205" s="21"/>
      <c r="I205" s="1">
        <v>1</v>
      </c>
      <c r="J205" s="1">
        <v>1</v>
      </c>
      <c r="K205" s="1"/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>
        <v>1</v>
      </c>
      <c r="AE205" s="1">
        <v>1</v>
      </c>
      <c r="AF205" s="1">
        <v>1</v>
      </c>
      <c r="AG205" s="1">
        <v>1</v>
      </c>
      <c r="AH205" s="1">
        <v>1</v>
      </c>
      <c r="AI205" s="8"/>
    </row>
    <row r="206" spans="1:35" ht="12.75">
      <c r="A206" s="9"/>
      <c r="B206" s="8"/>
      <c r="C206" s="22">
        <f>SUM(I206:AH206)</f>
        <v>25</v>
      </c>
      <c r="D206" s="23">
        <f t="shared" si="14"/>
        <v>1</v>
      </c>
      <c r="E206" s="9"/>
      <c r="F206" s="23" t="s">
        <v>236</v>
      </c>
      <c r="G206" s="36">
        <v>9</v>
      </c>
      <c r="H206" s="20"/>
      <c r="I206" s="1">
        <v>1</v>
      </c>
      <c r="J206" s="1">
        <v>1</v>
      </c>
      <c r="K206" s="1"/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>
        <v>1</v>
      </c>
      <c r="AE206" s="1">
        <v>1</v>
      </c>
      <c r="AF206" s="1">
        <v>1</v>
      </c>
      <c r="AG206" s="1">
        <v>1</v>
      </c>
      <c r="AH206" s="1">
        <v>1</v>
      </c>
      <c r="AI206" s="8"/>
    </row>
    <row r="207" spans="1:35" ht="12.75">
      <c r="A207" s="9"/>
      <c r="B207" s="8"/>
      <c r="C207" s="22">
        <f>SUM(I207:AH207)</f>
        <v>26</v>
      </c>
      <c r="D207" s="23">
        <f t="shared" si="14"/>
        <v>0</v>
      </c>
      <c r="E207" s="9"/>
      <c r="F207" s="23" t="s">
        <v>237</v>
      </c>
      <c r="G207" s="41" t="s">
        <v>180</v>
      </c>
      <c r="H207" s="20"/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T207" s="1">
        <v>1</v>
      </c>
      <c r="U207" s="1">
        <v>1</v>
      </c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>
        <v>1</v>
      </c>
      <c r="AE207" s="1">
        <v>1</v>
      </c>
      <c r="AF207" s="1">
        <v>1</v>
      </c>
      <c r="AG207" s="1">
        <v>1</v>
      </c>
      <c r="AH207" s="1">
        <v>1</v>
      </c>
      <c r="AI207" s="8"/>
    </row>
    <row r="208" spans="1:35" ht="5.25" customHeight="1">
      <c r="A208" s="9"/>
      <c r="B208" s="8"/>
      <c r="C208" s="22"/>
      <c r="D208" s="23"/>
      <c r="E208" s="9"/>
      <c r="F208" s="23"/>
      <c r="G208" s="33"/>
      <c r="H208" s="2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8"/>
    </row>
    <row r="209" spans="1:35" ht="12.75">
      <c r="A209" s="9"/>
      <c r="B209" s="8"/>
      <c r="C209" s="22"/>
      <c r="D209" s="23"/>
      <c r="E209" s="9"/>
      <c r="F209" s="23"/>
      <c r="G209" s="32" t="s">
        <v>121</v>
      </c>
      <c r="H209" s="2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8"/>
    </row>
    <row r="210" spans="1:35" ht="12.75">
      <c r="A210" s="9"/>
      <c r="B210" s="8"/>
      <c r="C210" s="22">
        <f>SUM(I210:AH210)</f>
        <v>26</v>
      </c>
      <c r="D210" s="23">
        <f t="shared" si="14"/>
        <v>0</v>
      </c>
      <c r="E210" s="9"/>
      <c r="F210" s="23" t="s">
        <v>238</v>
      </c>
      <c r="G210" s="33" t="s">
        <v>196</v>
      </c>
      <c r="H210" s="20"/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">
        <v>1</v>
      </c>
      <c r="AG210" s="1">
        <v>1</v>
      </c>
      <c r="AH210" s="1">
        <v>1</v>
      </c>
      <c r="AI210" s="8"/>
    </row>
    <row r="211" spans="1:35" ht="12.75">
      <c r="A211" s="9"/>
      <c r="B211" s="8"/>
      <c r="C211" s="22">
        <f>SUM(I211:AH211)</f>
        <v>25</v>
      </c>
      <c r="D211" s="23">
        <f t="shared" si="14"/>
        <v>1</v>
      </c>
      <c r="E211" s="9"/>
      <c r="F211" s="23" t="s">
        <v>239</v>
      </c>
      <c r="G211" s="33" t="s">
        <v>197</v>
      </c>
      <c r="H211" s="20"/>
      <c r="I211" s="1">
        <v>1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1</v>
      </c>
      <c r="Q211" s="1">
        <v>1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1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/>
      <c r="AH211" s="1">
        <v>1</v>
      </c>
      <c r="AI211" s="8"/>
    </row>
    <row r="212" spans="1:35" ht="12.75">
      <c r="A212" s="9"/>
      <c r="B212" s="8"/>
      <c r="C212" s="22">
        <f>SUM(I212:AH212)</f>
        <v>24</v>
      </c>
      <c r="D212" s="23">
        <f t="shared" si="14"/>
        <v>2</v>
      </c>
      <c r="E212" s="9"/>
      <c r="F212" s="23" t="s">
        <v>240</v>
      </c>
      <c r="G212" s="33" t="s">
        <v>198</v>
      </c>
      <c r="H212" s="20"/>
      <c r="I212" s="1">
        <v>1</v>
      </c>
      <c r="J212" s="1">
        <v>1</v>
      </c>
      <c r="K212" s="1"/>
      <c r="L212" s="1">
        <v>1</v>
      </c>
      <c r="M212" s="1">
        <v>1</v>
      </c>
      <c r="N212" s="1">
        <v>1</v>
      </c>
      <c r="O212" s="1">
        <v>1</v>
      </c>
      <c r="P212" s="1">
        <v>1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1</v>
      </c>
      <c r="Z212" s="1">
        <v>1</v>
      </c>
      <c r="AA212" s="1">
        <v>1</v>
      </c>
      <c r="AB212" s="1">
        <v>1</v>
      </c>
      <c r="AC212" s="1">
        <v>1</v>
      </c>
      <c r="AD212" s="1">
        <v>1</v>
      </c>
      <c r="AE212" s="1">
        <v>1</v>
      </c>
      <c r="AF212" s="1">
        <v>1</v>
      </c>
      <c r="AG212" s="1"/>
      <c r="AH212" s="1">
        <v>1</v>
      </c>
      <c r="AI212" s="8"/>
    </row>
    <row r="213" spans="1:35" ht="5.25" customHeight="1">
      <c r="A213" s="9"/>
      <c r="B213" s="15"/>
      <c r="C213" s="22"/>
      <c r="D213" s="23"/>
      <c r="E213" s="16"/>
      <c r="F213" s="23"/>
      <c r="G213" s="36"/>
      <c r="H213" s="2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8"/>
    </row>
    <row r="214" spans="1:35" ht="12.75">
      <c r="A214" s="9"/>
      <c r="B214" s="8"/>
      <c r="C214" s="22"/>
      <c r="D214" s="23"/>
      <c r="E214" s="9"/>
      <c r="F214" s="23"/>
      <c r="G214" s="32" t="s">
        <v>126</v>
      </c>
      <c r="H214" s="2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8"/>
    </row>
    <row r="215" spans="1:35" ht="12.75">
      <c r="A215" s="9"/>
      <c r="B215" s="8"/>
      <c r="C215" s="22">
        <f>SUM(I215:AH215)</f>
        <v>21</v>
      </c>
      <c r="D215" s="23">
        <f t="shared" si="14"/>
        <v>5</v>
      </c>
      <c r="E215" s="9"/>
      <c r="F215" s="23" t="s">
        <v>241</v>
      </c>
      <c r="G215" s="33" t="s">
        <v>199</v>
      </c>
      <c r="H215" s="20"/>
      <c r="I215" s="1">
        <v>1</v>
      </c>
      <c r="J215" s="1">
        <v>1</v>
      </c>
      <c r="K215" s="1"/>
      <c r="L215" s="1">
        <v>1</v>
      </c>
      <c r="M215" s="1">
        <v>1</v>
      </c>
      <c r="N215" s="1">
        <v>1</v>
      </c>
      <c r="O215" s="1">
        <v>1</v>
      </c>
      <c r="P215" s="1">
        <v>1</v>
      </c>
      <c r="Q215" s="1"/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/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"/>
      <c r="AG215" s="1"/>
      <c r="AH215" s="1">
        <v>1</v>
      </c>
      <c r="AI215" s="8"/>
    </row>
    <row r="216" spans="1:35" ht="12.75">
      <c r="A216" s="9"/>
      <c r="B216" s="8"/>
      <c r="C216" s="22">
        <f>SUM(I216:AH216)</f>
        <v>21</v>
      </c>
      <c r="D216" s="23">
        <f t="shared" si="14"/>
        <v>5</v>
      </c>
      <c r="E216" s="9"/>
      <c r="F216" s="23" t="s">
        <v>242</v>
      </c>
      <c r="G216" s="33" t="s">
        <v>200</v>
      </c>
      <c r="H216" s="20"/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>
        <v>1</v>
      </c>
      <c r="Q216" s="1"/>
      <c r="R216" s="1">
        <v>1</v>
      </c>
      <c r="S216" s="1">
        <v>1</v>
      </c>
      <c r="T216" s="1"/>
      <c r="U216" s="1">
        <v>1</v>
      </c>
      <c r="V216" s="1">
        <v>1</v>
      </c>
      <c r="W216" s="1">
        <v>1</v>
      </c>
      <c r="X216" s="1"/>
      <c r="Y216" s="1">
        <v>1</v>
      </c>
      <c r="Z216" s="1"/>
      <c r="AA216" s="1">
        <v>1</v>
      </c>
      <c r="AB216" s="1">
        <v>1</v>
      </c>
      <c r="AC216" s="1">
        <v>1</v>
      </c>
      <c r="AD216" s="1">
        <v>1</v>
      </c>
      <c r="AE216" s="1">
        <v>1</v>
      </c>
      <c r="AF216" s="1"/>
      <c r="AG216" s="1">
        <v>1</v>
      </c>
      <c r="AH216" s="1">
        <v>1</v>
      </c>
      <c r="AI216" s="8"/>
    </row>
    <row r="217" spans="1:35" ht="12.75">
      <c r="A217" s="9"/>
      <c r="B217" s="8"/>
      <c r="C217" s="22">
        <f>SUM(I217:AH217)</f>
        <v>26</v>
      </c>
      <c r="D217" s="23">
        <f t="shared" si="14"/>
        <v>0</v>
      </c>
      <c r="E217" s="9"/>
      <c r="F217" s="34" t="s">
        <v>243</v>
      </c>
      <c r="G217" s="33" t="s">
        <v>202</v>
      </c>
      <c r="H217" s="20"/>
      <c r="I217" s="1">
        <v>1</v>
      </c>
      <c r="J217" s="1">
        <v>1</v>
      </c>
      <c r="K217" s="1">
        <v>1</v>
      </c>
      <c r="L217" s="1">
        <v>1</v>
      </c>
      <c r="M217" s="1">
        <v>1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1</v>
      </c>
      <c r="T217" s="1">
        <v>1</v>
      </c>
      <c r="U217" s="1">
        <v>1</v>
      </c>
      <c r="V217" s="1">
        <v>1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1</v>
      </c>
      <c r="AC217" s="1">
        <v>1</v>
      </c>
      <c r="AD217" s="1">
        <v>1</v>
      </c>
      <c r="AE217" s="1">
        <v>1</v>
      </c>
      <c r="AF217" s="1">
        <v>1</v>
      </c>
      <c r="AG217" s="1">
        <v>1</v>
      </c>
      <c r="AH217" s="1">
        <v>1</v>
      </c>
      <c r="AI217" s="8"/>
    </row>
    <row r="218" spans="1:35" ht="5.25" customHeight="1">
      <c r="A218" s="9"/>
      <c r="B218" s="8"/>
      <c r="C218" s="22"/>
      <c r="D218" s="23"/>
      <c r="E218" s="9"/>
      <c r="F218" s="23"/>
      <c r="G218" s="33"/>
      <c r="H218" s="2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8"/>
    </row>
    <row r="219" spans="1:35" ht="12.75">
      <c r="A219" s="9"/>
      <c r="B219" s="8"/>
      <c r="C219" s="22"/>
      <c r="D219" s="23"/>
      <c r="E219" s="9"/>
      <c r="F219" s="23"/>
      <c r="G219" s="32" t="s">
        <v>134</v>
      </c>
      <c r="H219" s="2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8"/>
    </row>
    <row r="220" spans="1:35" ht="12.75">
      <c r="A220" s="9"/>
      <c r="B220" s="15"/>
      <c r="C220" s="22">
        <f>SUM(I220:AH220)</f>
        <v>24</v>
      </c>
      <c r="D220" s="23">
        <f t="shared" si="14"/>
        <v>2</v>
      </c>
      <c r="E220" s="16"/>
      <c r="F220" s="23" t="s">
        <v>244</v>
      </c>
      <c r="G220" s="36" t="s">
        <v>203</v>
      </c>
      <c r="H220" s="21"/>
      <c r="I220" s="1">
        <v>1</v>
      </c>
      <c r="J220" s="1">
        <v>1</v>
      </c>
      <c r="K220" s="1">
        <v>1</v>
      </c>
      <c r="L220" s="1">
        <v>1</v>
      </c>
      <c r="M220" s="1">
        <v>1</v>
      </c>
      <c r="N220" s="1">
        <v>1</v>
      </c>
      <c r="O220" s="1">
        <v>1</v>
      </c>
      <c r="P220" s="1">
        <v>1</v>
      </c>
      <c r="Q220" s="1">
        <v>1</v>
      </c>
      <c r="R220" s="1">
        <v>1</v>
      </c>
      <c r="S220" s="1">
        <v>1</v>
      </c>
      <c r="T220" s="1">
        <v>1</v>
      </c>
      <c r="U220" s="1">
        <v>1</v>
      </c>
      <c r="V220" s="1"/>
      <c r="W220" s="1">
        <v>1</v>
      </c>
      <c r="X220" s="1">
        <v>1</v>
      </c>
      <c r="Y220" s="1">
        <v>1</v>
      </c>
      <c r="Z220" s="1">
        <v>1</v>
      </c>
      <c r="AA220" s="1">
        <v>1</v>
      </c>
      <c r="AB220" s="1">
        <v>1</v>
      </c>
      <c r="AC220" s="1">
        <v>1</v>
      </c>
      <c r="AD220" s="1">
        <v>1</v>
      </c>
      <c r="AE220" s="1">
        <v>1</v>
      </c>
      <c r="AF220" s="1">
        <v>1</v>
      </c>
      <c r="AG220" s="1"/>
      <c r="AH220" s="1">
        <v>1</v>
      </c>
      <c r="AI220" s="8"/>
    </row>
    <row r="221" spans="1:35" ht="12.75">
      <c r="A221" s="9"/>
      <c r="B221" s="8"/>
      <c r="C221" s="22">
        <f>SUM(I221:AH221)</f>
        <v>25</v>
      </c>
      <c r="D221" s="23">
        <f t="shared" si="14"/>
        <v>1</v>
      </c>
      <c r="E221" s="9"/>
      <c r="F221" s="23" t="s">
        <v>245</v>
      </c>
      <c r="G221" s="33" t="s">
        <v>201</v>
      </c>
      <c r="H221" s="20"/>
      <c r="I221" s="1">
        <v>1</v>
      </c>
      <c r="J221" s="1">
        <v>1</v>
      </c>
      <c r="K221" s="1">
        <v>1</v>
      </c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1</v>
      </c>
      <c r="R221" s="1">
        <v>1</v>
      </c>
      <c r="S221" s="1">
        <v>1</v>
      </c>
      <c r="T221" s="1">
        <v>1</v>
      </c>
      <c r="U221" s="1">
        <v>1</v>
      </c>
      <c r="V221" s="1"/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B221" s="1">
        <v>1</v>
      </c>
      <c r="AC221" s="1">
        <v>1</v>
      </c>
      <c r="AD221" s="1">
        <v>1</v>
      </c>
      <c r="AE221" s="1">
        <v>1</v>
      </c>
      <c r="AF221" s="1">
        <v>1</v>
      </c>
      <c r="AG221" s="1">
        <v>1</v>
      </c>
      <c r="AH221" s="1">
        <v>1</v>
      </c>
      <c r="AI221" s="8"/>
    </row>
    <row r="222" spans="1:35" ht="12.75">
      <c r="A222" s="9"/>
      <c r="B222" s="8"/>
      <c r="C222" s="22">
        <f>SUM(I222:AH222)</f>
        <v>25</v>
      </c>
      <c r="D222" s="23">
        <f t="shared" si="14"/>
        <v>1</v>
      </c>
      <c r="E222" s="9"/>
      <c r="F222" s="23" t="s">
        <v>246</v>
      </c>
      <c r="G222" s="33" t="s">
        <v>204</v>
      </c>
      <c r="H222" s="20"/>
      <c r="I222" s="1">
        <v>1</v>
      </c>
      <c r="J222" s="1">
        <v>1</v>
      </c>
      <c r="K222" s="1">
        <v>1</v>
      </c>
      <c r="L222" s="1">
        <v>1</v>
      </c>
      <c r="M222" s="1">
        <v>1</v>
      </c>
      <c r="N222" s="1">
        <v>1</v>
      </c>
      <c r="O222" s="1">
        <v>1</v>
      </c>
      <c r="P222" s="1">
        <v>1</v>
      </c>
      <c r="Q222" s="1">
        <v>1</v>
      </c>
      <c r="R222" s="1">
        <v>1</v>
      </c>
      <c r="S222" s="1">
        <v>1</v>
      </c>
      <c r="T222" s="1">
        <v>1</v>
      </c>
      <c r="U222" s="1">
        <v>1</v>
      </c>
      <c r="V222" s="1"/>
      <c r="W222" s="1">
        <v>1</v>
      </c>
      <c r="X222" s="1">
        <v>1</v>
      </c>
      <c r="Y222" s="1">
        <v>1</v>
      </c>
      <c r="Z222" s="1">
        <v>1</v>
      </c>
      <c r="AA222" s="1">
        <v>1</v>
      </c>
      <c r="AB222" s="1">
        <v>1</v>
      </c>
      <c r="AC222" s="1">
        <v>1</v>
      </c>
      <c r="AD222" s="1">
        <v>1</v>
      </c>
      <c r="AE222" s="1">
        <v>1</v>
      </c>
      <c r="AF222" s="1">
        <v>1</v>
      </c>
      <c r="AG222" s="1">
        <v>1</v>
      </c>
      <c r="AH222" s="1">
        <v>1</v>
      </c>
      <c r="AI222" s="8"/>
    </row>
    <row r="223" spans="1:35" ht="5.25" customHeight="1">
      <c r="A223" s="9"/>
      <c r="B223" s="8"/>
      <c r="C223" s="22"/>
      <c r="D223" s="23"/>
      <c r="E223" s="9"/>
      <c r="F223" s="23"/>
      <c r="G223" s="33"/>
      <c r="H223" s="2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8"/>
    </row>
    <row r="224" spans="1:35" ht="12.75">
      <c r="A224" s="9"/>
      <c r="B224" s="8"/>
      <c r="C224" s="22"/>
      <c r="D224" s="23"/>
      <c r="E224" s="9"/>
      <c r="F224" s="23"/>
      <c r="G224" s="32" t="s">
        <v>158</v>
      </c>
      <c r="H224" s="2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8"/>
    </row>
    <row r="225" spans="1:35" ht="12.75">
      <c r="A225" s="9"/>
      <c r="B225" s="8"/>
      <c r="C225" s="22">
        <f>SUM(I225:AH225)</f>
        <v>18</v>
      </c>
      <c r="D225" s="23">
        <f t="shared" si="14"/>
        <v>8</v>
      </c>
      <c r="E225" s="9"/>
      <c r="F225" s="23" t="s">
        <v>247</v>
      </c>
      <c r="G225" s="33" t="s">
        <v>205</v>
      </c>
      <c r="H225" s="20"/>
      <c r="I225" s="1">
        <v>1</v>
      </c>
      <c r="J225" s="1">
        <v>1</v>
      </c>
      <c r="K225" s="1">
        <v>1</v>
      </c>
      <c r="L225" s="1">
        <v>1</v>
      </c>
      <c r="M225" s="1">
        <v>1</v>
      </c>
      <c r="N225" s="1"/>
      <c r="O225" s="1">
        <v>1</v>
      </c>
      <c r="P225" s="1">
        <v>1</v>
      </c>
      <c r="Q225" s="1"/>
      <c r="R225" s="1">
        <v>1</v>
      </c>
      <c r="S225" s="1">
        <v>1</v>
      </c>
      <c r="T225" s="1">
        <v>1</v>
      </c>
      <c r="U225" s="1">
        <v>1</v>
      </c>
      <c r="V225" s="1"/>
      <c r="W225" s="1">
        <v>1</v>
      </c>
      <c r="X225" s="1"/>
      <c r="Y225" s="1">
        <v>1</v>
      </c>
      <c r="Z225" s="1"/>
      <c r="AA225" s="1">
        <v>1</v>
      </c>
      <c r="AB225" s="1">
        <v>1</v>
      </c>
      <c r="AC225" s="1"/>
      <c r="AD225" s="1"/>
      <c r="AE225" s="1">
        <v>1</v>
      </c>
      <c r="AF225" s="1">
        <v>1</v>
      </c>
      <c r="AG225" s="1"/>
      <c r="AH225" s="1">
        <v>1</v>
      </c>
      <c r="AI225" s="8"/>
    </row>
    <row r="226" spans="1:35" ht="12.75">
      <c r="A226" s="9"/>
      <c r="B226" s="8"/>
      <c r="C226" s="22">
        <f>SUM(I226:AH226)</f>
        <v>18</v>
      </c>
      <c r="D226" s="23">
        <f t="shared" si="14"/>
        <v>8</v>
      </c>
      <c r="E226" s="9"/>
      <c r="F226" s="23" t="s">
        <v>248</v>
      </c>
      <c r="G226" s="33" t="s">
        <v>206</v>
      </c>
      <c r="H226" s="20"/>
      <c r="I226" s="1">
        <v>1</v>
      </c>
      <c r="J226" s="1">
        <v>1</v>
      </c>
      <c r="K226" s="1">
        <v>1</v>
      </c>
      <c r="L226" s="1">
        <v>1</v>
      </c>
      <c r="M226" s="1">
        <v>1</v>
      </c>
      <c r="N226" s="1"/>
      <c r="O226" s="1">
        <v>1</v>
      </c>
      <c r="P226" s="1">
        <v>1</v>
      </c>
      <c r="Q226" s="1"/>
      <c r="R226" s="1">
        <v>1</v>
      </c>
      <c r="S226" s="1">
        <v>1</v>
      </c>
      <c r="T226" s="1">
        <v>1</v>
      </c>
      <c r="U226" s="1">
        <v>1</v>
      </c>
      <c r="V226" s="1"/>
      <c r="W226" s="1">
        <v>1</v>
      </c>
      <c r="X226" s="1"/>
      <c r="Y226" s="1">
        <v>1</v>
      </c>
      <c r="Z226" s="1"/>
      <c r="AA226" s="1">
        <v>1</v>
      </c>
      <c r="AB226" s="1">
        <v>1</v>
      </c>
      <c r="AC226" s="1"/>
      <c r="AD226" s="1"/>
      <c r="AE226" s="1">
        <v>1</v>
      </c>
      <c r="AF226" s="1">
        <v>1</v>
      </c>
      <c r="AG226" s="1"/>
      <c r="AH226" s="1">
        <v>1</v>
      </c>
      <c r="AI226" s="8"/>
    </row>
    <row r="227" spans="1:35" ht="12.75">
      <c r="A227" s="9"/>
      <c r="B227" s="8"/>
      <c r="C227" s="22">
        <f>SUM(I227:AH227)</f>
        <v>18</v>
      </c>
      <c r="D227" s="23">
        <f t="shared" si="14"/>
        <v>8</v>
      </c>
      <c r="E227" s="9"/>
      <c r="F227" s="23" t="s">
        <v>249</v>
      </c>
      <c r="G227" s="33" t="s">
        <v>299</v>
      </c>
      <c r="H227" s="20"/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/>
      <c r="O227" s="1">
        <v>1</v>
      </c>
      <c r="P227" s="1">
        <v>1</v>
      </c>
      <c r="Q227" s="1"/>
      <c r="R227" s="1">
        <v>1</v>
      </c>
      <c r="S227" s="1">
        <v>1</v>
      </c>
      <c r="T227" s="1">
        <v>1</v>
      </c>
      <c r="U227" s="1">
        <v>1</v>
      </c>
      <c r="V227" s="1"/>
      <c r="W227" s="1">
        <v>1</v>
      </c>
      <c r="X227" s="1"/>
      <c r="Y227" s="1">
        <v>1</v>
      </c>
      <c r="Z227" s="1"/>
      <c r="AA227" s="1">
        <v>1</v>
      </c>
      <c r="AB227" s="1">
        <v>1</v>
      </c>
      <c r="AC227" s="1"/>
      <c r="AD227" s="1"/>
      <c r="AE227" s="1">
        <v>1</v>
      </c>
      <c r="AF227" s="1">
        <v>1</v>
      </c>
      <c r="AG227" s="1"/>
      <c r="AH227" s="1">
        <v>1</v>
      </c>
      <c r="AI227" s="8"/>
    </row>
    <row r="228" spans="1:35" ht="5.25" customHeight="1">
      <c r="A228" s="9"/>
      <c r="B228" s="8"/>
      <c r="C228" s="22"/>
      <c r="D228" s="23"/>
      <c r="E228" s="9"/>
      <c r="F228" s="23"/>
      <c r="G228" s="33"/>
      <c r="H228" s="2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8"/>
    </row>
    <row r="229" spans="1:35" ht="12.75">
      <c r="A229" s="9"/>
      <c r="B229" s="15"/>
      <c r="C229" s="22"/>
      <c r="D229" s="23"/>
      <c r="E229" s="16"/>
      <c r="F229" s="23"/>
      <c r="G229" s="35" t="s">
        <v>163</v>
      </c>
      <c r="H229" s="2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8"/>
    </row>
    <row r="230" spans="1:35" ht="12.75">
      <c r="A230" s="9"/>
      <c r="B230" s="8"/>
      <c r="C230" s="22">
        <f>SUM(I230:AH230)</f>
        <v>18</v>
      </c>
      <c r="D230" s="23">
        <f t="shared" si="14"/>
        <v>8</v>
      </c>
      <c r="E230" s="9"/>
      <c r="F230" s="23" t="s">
        <v>250</v>
      </c>
      <c r="G230" s="33" t="s">
        <v>207</v>
      </c>
      <c r="H230" s="20"/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/>
      <c r="O230" s="1">
        <v>1</v>
      </c>
      <c r="P230" s="1">
        <v>1</v>
      </c>
      <c r="Q230" s="1"/>
      <c r="R230" s="1">
        <v>1</v>
      </c>
      <c r="S230" s="1">
        <v>1</v>
      </c>
      <c r="T230" s="1">
        <v>1</v>
      </c>
      <c r="U230" s="1">
        <v>1</v>
      </c>
      <c r="V230" s="1"/>
      <c r="W230" s="1">
        <v>1</v>
      </c>
      <c r="X230" s="1"/>
      <c r="Y230" s="1">
        <v>1</v>
      </c>
      <c r="Z230" s="1"/>
      <c r="AA230" s="1">
        <v>1</v>
      </c>
      <c r="AB230" s="1">
        <v>1</v>
      </c>
      <c r="AC230" s="1"/>
      <c r="AD230" s="1"/>
      <c r="AE230" s="1">
        <v>1</v>
      </c>
      <c r="AF230" s="1">
        <v>1</v>
      </c>
      <c r="AG230" s="1"/>
      <c r="AH230" s="1">
        <v>1</v>
      </c>
      <c r="AI230" s="8"/>
    </row>
    <row r="231" spans="1:35" ht="5.25" customHeight="1">
      <c r="A231" s="9"/>
      <c r="B231" s="8"/>
      <c r="C231" s="22"/>
      <c r="D231" s="23"/>
      <c r="E231" s="9"/>
      <c r="F231" s="23"/>
      <c r="G231" s="33"/>
      <c r="H231" s="2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8"/>
    </row>
    <row r="232" spans="1:35" ht="12.75">
      <c r="A232" s="9"/>
      <c r="B232" s="8"/>
      <c r="C232" s="22"/>
      <c r="D232" s="23"/>
      <c r="E232" s="9"/>
      <c r="F232" s="23"/>
      <c r="G232" s="32" t="s">
        <v>166</v>
      </c>
      <c r="H232" s="2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8"/>
    </row>
    <row r="233" spans="1:35" ht="12.75">
      <c r="A233" s="9"/>
      <c r="B233" s="8"/>
      <c r="C233" s="22">
        <f>SUM(I233:AH233)</f>
        <v>18</v>
      </c>
      <c r="D233" s="23">
        <f t="shared" si="14"/>
        <v>8</v>
      </c>
      <c r="E233" s="9"/>
      <c r="F233" s="34" t="s">
        <v>251</v>
      </c>
      <c r="G233" s="33" t="s">
        <v>208</v>
      </c>
      <c r="H233" s="20"/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/>
      <c r="O233" s="1">
        <v>1</v>
      </c>
      <c r="P233" s="1">
        <v>1</v>
      </c>
      <c r="Q233" s="1"/>
      <c r="R233" s="1">
        <v>1</v>
      </c>
      <c r="S233" s="1">
        <v>1</v>
      </c>
      <c r="T233" s="1">
        <v>1</v>
      </c>
      <c r="U233" s="1">
        <v>1</v>
      </c>
      <c r="V233" s="1"/>
      <c r="W233" s="1">
        <v>1</v>
      </c>
      <c r="X233" s="1"/>
      <c r="Y233" s="1">
        <v>1</v>
      </c>
      <c r="Z233" s="1"/>
      <c r="AA233" s="1">
        <v>1</v>
      </c>
      <c r="AB233" s="1">
        <v>1</v>
      </c>
      <c r="AC233" s="1"/>
      <c r="AD233" s="1"/>
      <c r="AE233" s="1">
        <v>1</v>
      </c>
      <c r="AF233" s="1">
        <v>1</v>
      </c>
      <c r="AG233" s="1"/>
      <c r="AH233" s="1">
        <v>1</v>
      </c>
      <c r="AI233" s="8"/>
    </row>
    <row r="234" spans="1:35" ht="12.75">
      <c r="A234" s="9"/>
      <c r="B234" s="15"/>
      <c r="C234" s="22">
        <f>SUM(I234:AH234)</f>
        <v>18</v>
      </c>
      <c r="D234" s="23">
        <f t="shared" si="14"/>
        <v>8</v>
      </c>
      <c r="E234" s="16"/>
      <c r="F234" s="23" t="s">
        <v>252</v>
      </c>
      <c r="G234" s="36" t="s">
        <v>209</v>
      </c>
      <c r="H234" s="21"/>
      <c r="I234" s="1">
        <v>1</v>
      </c>
      <c r="J234" s="1">
        <v>1</v>
      </c>
      <c r="K234" s="1">
        <v>1</v>
      </c>
      <c r="L234" s="1">
        <v>1</v>
      </c>
      <c r="M234" s="1">
        <v>1</v>
      </c>
      <c r="N234" s="1"/>
      <c r="O234" s="1">
        <v>1</v>
      </c>
      <c r="P234" s="1">
        <v>1</v>
      </c>
      <c r="Q234" s="1"/>
      <c r="R234" s="1">
        <v>1</v>
      </c>
      <c r="S234" s="1">
        <v>1</v>
      </c>
      <c r="T234" s="1">
        <v>1</v>
      </c>
      <c r="U234" s="1">
        <v>1</v>
      </c>
      <c r="V234" s="1"/>
      <c r="W234" s="1">
        <v>1</v>
      </c>
      <c r="X234" s="1"/>
      <c r="Y234" s="1">
        <v>1</v>
      </c>
      <c r="Z234" s="1"/>
      <c r="AA234" s="1">
        <v>1</v>
      </c>
      <c r="AB234" s="1">
        <v>1</v>
      </c>
      <c r="AC234" s="1"/>
      <c r="AD234" s="1"/>
      <c r="AE234" s="1">
        <v>1</v>
      </c>
      <c r="AF234" s="1">
        <v>1</v>
      </c>
      <c r="AG234" s="1"/>
      <c r="AH234" s="1">
        <v>1</v>
      </c>
      <c r="AI234" s="8"/>
    </row>
    <row r="235" spans="1:35" ht="12.75">
      <c r="A235" s="9"/>
      <c r="B235" s="8"/>
      <c r="C235" s="22">
        <f>SUM(I235:AH235)</f>
        <v>18</v>
      </c>
      <c r="D235" s="23">
        <f t="shared" si="14"/>
        <v>8</v>
      </c>
      <c r="E235" s="9"/>
      <c r="F235" s="23" t="s">
        <v>253</v>
      </c>
      <c r="G235" s="33" t="s">
        <v>210</v>
      </c>
      <c r="H235" s="20"/>
      <c r="I235" s="1">
        <v>1</v>
      </c>
      <c r="J235" s="1">
        <v>1</v>
      </c>
      <c r="K235" s="1">
        <v>1</v>
      </c>
      <c r="L235" s="1">
        <v>1</v>
      </c>
      <c r="M235" s="1">
        <v>1</v>
      </c>
      <c r="N235" s="1"/>
      <c r="O235" s="1">
        <v>1</v>
      </c>
      <c r="P235" s="1">
        <v>1</v>
      </c>
      <c r="Q235" s="1"/>
      <c r="R235" s="1">
        <v>1</v>
      </c>
      <c r="S235" s="1">
        <v>1</v>
      </c>
      <c r="T235" s="1">
        <v>1</v>
      </c>
      <c r="U235" s="1">
        <v>1</v>
      </c>
      <c r="V235" s="1"/>
      <c r="W235" s="1">
        <v>1</v>
      </c>
      <c r="X235" s="1"/>
      <c r="Y235" s="1">
        <v>1</v>
      </c>
      <c r="Z235" s="1"/>
      <c r="AA235" s="1">
        <v>1</v>
      </c>
      <c r="AB235" s="1">
        <v>1</v>
      </c>
      <c r="AC235" s="1"/>
      <c r="AD235" s="1"/>
      <c r="AE235" s="1">
        <v>1</v>
      </c>
      <c r="AF235" s="1">
        <v>1</v>
      </c>
      <c r="AG235" s="1"/>
      <c r="AH235" s="1">
        <v>1</v>
      </c>
      <c r="AI235" s="8"/>
    </row>
    <row r="236" spans="1:35" ht="4.5" customHeight="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9"/>
    </row>
  </sheetData>
  <printOptions/>
  <pageMargins left="0.75" right="0.75" top="1" bottom="1" header="0.5" footer="0.5"/>
  <pageSetup fitToHeight="0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2">
      <selection activeCell="A1" sqref="A1"/>
    </sheetView>
  </sheetViews>
  <sheetFormatPr defaultColWidth="9.140625" defaultRowHeight="12.75"/>
  <cols>
    <col min="1" max="1" width="3.7109375" style="56" customWidth="1"/>
    <col min="2" max="2" width="3.7109375" style="0" customWidth="1"/>
    <col min="3" max="3" width="29.28125" style="44" customWidth="1"/>
    <col min="4" max="4" width="17.7109375" style="44" customWidth="1"/>
    <col min="5" max="6" width="3.28125" style="43" customWidth="1"/>
    <col min="7" max="8" width="4.00390625" style="48" customWidth="1"/>
    <col min="9" max="9" width="7.140625" style="44" customWidth="1"/>
    <col min="10" max="10" width="19.28125" style="0" customWidth="1"/>
    <col min="11" max="11" width="6.7109375" style="0" customWidth="1"/>
  </cols>
  <sheetData>
    <row r="1" spans="3:9" ht="12.75">
      <c r="C1" s="44">
        <v>3</v>
      </c>
      <c r="E1" s="43">
        <v>9</v>
      </c>
      <c r="F1" s="43">
        <v>11</v>
      </c>
      <c r="G1" s="48">
        <v>15</v>
      </c>
      <c r="H1" s="48">
        <v>18</v>
      </c>
      <c r="I1" s="44">
        <v>5</v>
      </c>
    </row>
    <row r="2" spans="1:11" ht="112.5" customHeight="1">
      <c r="A2" s="52" t="s">
        <v>358</v>
      </c>
      <c r="B2" s="49" t="s">
        <v>315</v>
      </c>
      <c r="C2" s="46" t="s">
        <v>304</v>
      </c>
      <c r="D2" s="47" t="s">
        <v>328</v>
      </c>
      <c r="E2" s="47" t="s">
        <v>366</v>
      </c>
      <c r="F2" s="47" t="s">
        <v>305</v>
      </c>
      <c r="G2" s="49" t="s">
        <v>306</v>
      </c>
      <c r="H2" s="49" t="s">
        <v>307</v>
      </c>
      <c r="I2" s="46" t="s">
        <v>308</v>
      </c>
      <c r="J2" s="47" t="s">
        <v>378</v>
      </c>
      <c r="K2" s="59" t="s">
        <v>368</v>
      </c>
    </row>
    <row r="3" spans="1:11" ht="12.75">
      <c r="A3" s="57">
        <v>1</v>
      </c>
      <c r="B3" s="55">
        <v>8</v>
      </c>
      <c r="C3" s="53" t="str">
        <f>'Marking Sheet'!$P$3</f>
        <v>Peter D G Smith et al</v>
      </c>
      <c r="D3" s="53" t="str">
        <f>'Marking Sheet'!$P$7</f>
        <v>Peter D G Smith</v>
      </c>
      <c r="E3" s="45">
        <f>IF('Marking Sheet'!$P$9="N","N","")</f>
      </c>
      <c r="F3" s="45">
        <f>IF('Marking Sheet'!$P$11="Y","V","")</f>
      </c>
      <c r="G3" s="50">
        <f>IF('Marking Sheet'!$P$15="","",'Marking Sheet'!$P$15)</f>
      </c>
      <c r="H3" s="51">
        <f>IF('Marking Sheet'!$P$18="","",'Marking Sheet'!$P$18)</f>
        <v>4</v>
      </c>
      <c r="I3" s="60">
        <f>'Marking Sheet'!$P$5</f>
        <v>938</v>
      </c>
      <c r="J3" s="55" t="s">
        <v>369</v>
      </c>
      <c r="K3" s="61">
        <v>100</v>
      </c>
    </row>
    <row r="4" spans="1:11" ht="12.75">
      <c r="A4" s="57">
        <v>2</v>
      </c>
      <c r="B4" s="55">
        <v>4</v>
      </c>
      <c r="C4" s="53" t="str">
        <f>'Marking Sheet'!$L$3</f>
        <v>The Yarboroughs (US)</v>
      </c>
      <c r="D4" s="53" t="str">
        <f>'Marking Sheet'!$L$7</f>
        <v>JoAnna Stansby</v>
      </c>
      <c r="E4" s="45" t="str">
        <f>IF('Marking Sheet'!$L$9="N","N","")</f>
        <v>N</v>
      </c>
      <c r="F4" s="45">
        <f>IF('Marking Sheet'!$L$11="Y","V","")</f>
      </c>
      <c r="G4" s="50">
        <f>IF('Marking Sheet'!$L$15="","",'Marking Sheet'!$L$15)</f>
        <v>6</v>
      </c>
      <c r="H4" s="51">
        <f>IF('Marking Sheet'!$L$18="","",'Marking Sheet'!$L$18)</f>
        <v>8</v>
      </c>
      <c r="I4" s="60">
        <f>'Marking Sheet'!$L$5</f>
        <v>856</v>
      </c>
      <c r="J4" s="55"/>
      <c r="K4" s="61"/>
    </row>
    <row r="5" spans="1:11" ht="12.75">
      <c r="A5" s="57">
        <v>3</v>
      </c>
      <c r="B5" s="55">
        <v>7</v>
      </c>
      <c r="C5" s="53" t="str">
        <f>'Marking Sheet'!$O$3</f>
        <v>Q4T Team 1</v>
      </c>
      <c r="D5" s="53" t="str">
        <f>'Marking Sheet'!$O$7</f>
        <v>Peter Keen</v>
      </c>
      <c r="E5" s="45" t="str">
        <f>IF('Marking Sheet'!$O$9="N","N","")</f>
        <v>N</v>
      </c>
      <c r="F5" s="45">
        <f>IF('Marking Sheet'!$O$11="Y","V","")</f>
      </c>
      <c r="G5" s="50">
        <f>IF('Marking Sheet'!$O$15="","",'Marking Sheet'!$O$15)</f>
        <v>8</v>
      </c>
      <c r="H5" s="51">
        <f>IF('Marking Sheet'!$O$18="","",'Marking Sheet'!$O$18)</f>
        <v>10</v>
      </c>
      <c r="I5" s="60">
        <f>'Marking Sheet'!$O$5</f>
        <v>820</v>
      </c>
      <c r="J5" s="55"/>
      <c r="K5" s="61"/>
    </row>
    <row r="6" spans="1:11" ht="12.75">
      <c r="A6" s="57">
        <v>4</v>
      </c>
      <c r="B6" s="55">
        <v>20</v>
      </c>
      <c r="C6" s="53" t="str">
        <f>'Marking Sheet'!$AB$3</f>
        <v>I Quattro Sciocchi</v>
      </c>
      <c r="D6" s="53" t="str">
        <f>'Marking Sheet'!$AB$7</f>
        <v>Rosalind Barden</v>
      </c>
      <c r="E6" s="45">
        <f>IF('Marking Sheet'!$AB$9="N","N","")</f>
      </c>
      <c r="F6" s="45">
        <f>IF('Marking Sheet'!$AB$11="Y","V","")</f>
      </c>
      <c r="G6" s="50">
        <f>IF('Marking Sheet'!$AB$15="","",'Marking Sheet'!$AB$15)</f>
        <v>2</v>
      </c>
      <c r="H6" s="51">
        <f>IF('Marking Sheet'!$AB$18="","",'Marking Sheet'!$AB$18)</f>
        <v>5</v>
      </c>
      <c r="I6" s="60">
        <f>'Marking Sheet'!$AB$5</f>
        <v>814</v>
      </c>
      <c r="J6" s="55" t="s">
        <v>370</v>
      </c>
      <c r="K6" s="61">
        <v>50</v>
      </c>
    </row>
    <row r="7" spans="1:11" ht="12.75">
      <c r="A7" s="57">
        <v>5</v>
      </c>
      <c r="B7" s="55">
        <v>13</v>
      </c>
      <c r="C7" s="53" t="str">
        <f>'Marking Sheet'!$U$3</f>
        <v>T at Brillig</v>
      </c>
      <c r="D7" s="53" t="str">
        <f>'Marking Sheet'!$U$7</f>
        <v>Simon Groom</v>
      </c>
      <c r="E7" s="45">
        <f>IF('Marking Sheet'!$U$9="N","N","")</f>
      </c>
      <c r="F7" s="45">
        <f>IF('Marking Sheet'!$U$11="Y","V","")</f>
      </c>
      <c r="G7" s="50">
        <f>IF('Marking Sheet'!$U$15="","",'Marking Sheet'!$U$15)</f>
        <v>9</v>
      </c>
      <c r="H7" s="51">
        <f>IF('Marking Sheet'!$U$18="","",'Marking Sheet'!$U$18)</f>
        <v>12</v>
      </c>
      <c r="I7" s="60">
        <f>'Marking Sheet'!$U$5</f>
        <v>784</v>
      </c>
      <c r="J7" s="55" t="s">
        <v>371</v>
      </c>
      <c r="K7" s="61">
        <v>25</v>
      </c>
    </row>
    <row r="8" spans="1:11" ht="12.75">
      <c r="A8" s="57">
        <v>6</v>
      </c>
      <c r="B8" s="55">
        <v>10</v>
      </c>
      <c r="C8" s="53" t="str">
        <f>'Marking Sheet'!$R$3</f>
        <v>Team Sociometry</v>
      </c>
      <c r="D8" s="53" t="str">
        <f>'Marking Sheet'!$R$7</f>
        <v>Jon Earl</v>
      </c>
      <c r="E8" s="45">
        <f>IF('Marking Sheet'!$R$9="N","N","")</f>
      </c>
      <c r="F8" s="45">
        <f>IF('Marking Sheet'!$R$11="Y","V","")</f>
      </c>
      <c r="G8" s="50">
        <f>IF('Marking Sheet'!$R$15="","",'Marking Sheet'!$R$15)</f>
        <v>1</v>
      </c>
      <c r="H8" s="51">
        <f>IF('Marking Sheet'!$R$18="","",'Marking Sheet'!$R$18)</f>
      </c>
      <c r="I8" s="60">
        <f>'Marking Sheet'!$R$5</f>
        <v>781</v>
      </c>
      <c r="J8" s="55" t="s">
        <v>373</v>
      </c>
      <c r="K8" s="61">
        <v>50</v>
      </c>
    </row>
    <row r="9" spans="1:11" ht="12.75">
      <c r="A9" s="57">
        <v>7</v>
      </c>
      <c r="B9" s="55">
        <v>26</v>
      </c>
      <c r="C9" s="53" t="str">
        <f>'Marking Sheet'!$AH$3</f>
        <v>The PATHfinders</v>
      </c>
      <c r="D9" s="53" t="str">
        <f>'Marking Sheet'!$AH$7</f>
        <v>Kailas Modha</v>
      </c>
      <c r="E9" s="45">
        <f>IF('Marking Sheet'!$AH$9="N","N","")</f>
      </c>
      <c r="F9" s="45">
        <f>IF('Marking Sheet'!$AH$11="Y","V","")</f>
      </c>
      <c r="G9" s="50">
        <f>IF('Marking Sheet'!$AH$15="","",'Marking Sheet'!$AH$15)</f>
      </c>
      <c r="H9" s="51">
        <f>IF('Marking Sheet'!$AH$18="","",'Marking Sheet'!$AH$18)</f>
        <v>2</v>
      </c>
      <c r="I9" s="60">
        <f>'Marking Sheet'!$AH$5</f>
        <v>761</v>
      </c>
      <c r="J9" s="55" t="s">
        <v>375</v>
      </c>
      <c r="K9" s="61">
        <v>75</v>
      </c>
    </row>
    <row r="10" spans="1:11" ht="12.75">
      <c r="A10" s="57">
        <v>8</v>
      </c>
      <c r="B10" s="55">
        <v>5</v>
      </c>
      <c r="C10" s="53" t="str">
        <f>'Marking Sheet'!$M$3</f>
        <v>The Famous Five</v>
      </c>
      <c r="D10" s="53" t="str">
        <f>'Marking Sheet'!$M$7</f>
        <v>Brian Mills</v>
      </c>
      <c r="E10" s="45">
        <f>IF('Marking Sheet'!$M$9="N","N","")</f>
      </c>
      <c r="F10" s="45">
        <f>IF('Marking Sheet'!$M$11="Y","V","")</f>
      </c>
      <c r="G10" s="50">
        <f>IF('Marking Sheet'!$M$15="","",'Marking Sheet'!$M$15)</f>
        <v>13</v>
      </c>
      <c r="H10" s="51">
        <f>IF('Marking Sheet'!$M$18="","",'Marking Sheet'!$M$18)</f>
        <v>3</v>
      </c>
      <c r="I10" s="60">
        <f>'Marking Sheet'!$M$5</f>
        <v>721</v>
      </c>
      <c r="J10" s="55" t="s">
        <v>376</v>
      </c>
      <c r="K10" s="61">
        <v>50</v>
      </c>
    </row>
    <row r="11" spans="1:11" ht="12.75">
      <c r="A11" s="57">
        <v>9</v>
      </c>
      <c r="B11" s="55">
        <v>15</v>
      </c>
      <c r="C11" s="53" t="str">
        <f>'Marking Sheet'!$W$3</f>
        <v>Alcoholus Lubricatum</v>
      </c>
      <c r="D11" s="53" t="str">
        <f>'Marking Sheet'!$W$7</f>
        <v>Chris Andrews</v>
      </c>
      <c r="E11" s="45">
        <f>IF('Marking Sheet'!$W$9="N","N","")</f>
      </c>
      <c r="F11" s="45">
        <f>IF('Marking Sheet'!$W$11="Y","V","")</f>
      </c>
      <c r="G11" s="50">
        <f>IF('Marking Sheet'!$W$15="","",'Marking Sheet'!$W$15)</f>
        <v>4</v>
      </c>
      <c r="H11" s="51">
        <f>IF('Marking Sheet'!$W$18="","",'Marking Sheet'!$W$18)</f>
        <v>1</v>
      </c>
      <c r="I11" s="60">
        <f>'Marking Sheet'!$W$5</f>
        <v>694</v>
      </c>
      <c r="J11" s="55" t="s">
        <v>372</v>
      </c>
      <c r="K11" s="61">
        <v>125</v>
      </c>
    </row>
    <row r="12" spans="1:11" ht="12.75">
      <c r="A12" s="57">
        <v>10</v>
      </c>
      <c r="B12" s="55">
        <v>19</v>
      </c>
      <c r="C12" s="53" t="str">
        <f>'Marking Sheet'!$AA$3</f>
        <v>Team Norway</v>
      </c>
      <c r="D12" s="53" t="str">
        <f>'Marking Sheet'!$AA$7</f>
        <v>Tim North</v>
      </c>
      <c r="E12" s="45">
        <f>IF('Marking Sheet'!$AA$9="N","N","")</f>
      </c>
      <c r="F12" s="45">
        <f>IF('Marking Sheet'!$AA$11="Y","V","")</f>
      </c>
      <c r="G12" s="50">
        <f>IF('Marking Sheet'!$AA$15="","",'Marking Sheet'!$AA$15)</f>
        <v>5</v>
      </c>
      <c r="H12" s="51">
        <f>IF('Marking Sheet'!$AA$18="","",'Marking Sheet'!$AA$18)</f>
      </c>
      <c r="I12" s="60">
        <f>'Marking Sheet'!$AA$5</f>
        <v>666</v>
      </c>
      <c r="J12" s="55"/>
      <c r="K12" s="61"/>
    </row>
    <row r="13" spans="1:11" ht="12.75">
      <c r="A13" s="57">
        <v>11</v>
      </c>
      <c r="B13" s="55">
        <v>1</v>
      </c>
      <c r="C13" s="53" t="str">
        <f>'Marking Sheet'!$I$3</f>
        <v>Mick Rogers</v>
      </c>
      <c r="D13" s="53" t="str">
        <f>'Marking Sheet'!$I$7</f>
        <v>Mick Rogers</v>
      </c>
      <c r="E13" s="45">
        <f>IF('Marking Sheet'!$I$9="N","N","")</f>
      </c>
      <c r="F13" s="45">
        <f>IF('Marking Sheet'!$I$11="Y","V","")</f>
      </c>
      <c r="G13" s="50">
        <f>IF('Marking Sheet'!$I$15="","",'Marking Sheet'!$I$15)</f>
      </c>
      <c r="H13" s="51">
        <f>IF('Marking Sheet'!$I$18="","",'Marking Sheet'!$I$18)</f>
      </c>
      <c r="I13" s="60">
        <f>'Marking Sheet'!$I$5</f>
        <v>522</v>
      </c>
      <c r="J13" s="55"/>
      <c r="K13" s="61"/>
    </row>
    <row r="14" spans="1:11" ht="12.75">
      <c r="A14" s="57">
        <v>12</v>
      </c>
      <c r="B14" s="55">
        <v>24</v>
      </c>
      <c r="C14" s="53" t="str">
        <f>'Marking Sheet'!$AF$3</f>
        <v>The Slow Learners</v>
      </c>
      <c r="D14" s="53" t="str">
        <f>'Marking Sheet'!$AF$7</f>
        <v>Ian Canning</v>
      </c>
      <c r="E14" s="45">
        <f>IF('Marking Sheet'!$AF$9="N","N","")</f>
      </c>
      <c r="F14" s="45">
        <f>IF('Marking Sheet'!$AF$11="Y","V","")</f>
      </c>
      <c r="G14" s="50">
        <f>IF('Marking Sheet'!$AF$15="","",'Marking Sheet'!$AF$15)</f>
        <v>10</v>
      </c>
      <c r="H14" s="51">
        <f>IF('Marking Sheet'!$AF$18="","",'Marking Sheet'!$AF$18)</f>
        <v>13</v>
      </c>
      <c r="I14" s="60">
        <f>'Marking Sheet'!$AF$5</f>
        <v>478</v>
      </c>
      <c r="J14" s="55"/>
      <c r="K14" s="61"/>
    </row>
    <row r="15" spans="1:11" ht="12.75">
      <c r="A15" s="57">
        <v>13</v>
      </c>
      <c r="B15" s="55">
        <v>2</v>
      </c>
      <c r="C15" s="53" t="str">
        <f>'Marking Sheet'!$J$3</f>
        <v>Second Hand Lot (Q4T)</v>
      </c>
      <c r="D15" s="53" t="str">
        <f>'Marking Sheet'!$J$7</f>
        <v>Jason Westley</v>
      </c>
      <c r="E15" s="45">
        <f>IF('Marking Sheet'!$J$9="N","N","")</f>
      </c>
      <c r="F15" s="45">
        <f>IF('Marking Sheet'!$J$11="Y","V","")</f>
      </c>
      <c r="G15" s="50">
        <f>IF('Marking Sheet'!$J$15="","",'Marking Sheet'!$J$15)</f>
        <v>11</v>
      </c>
      <c r="H15" s="51">
        <f>IF('Marking Sheet'!$J$18="","",'Marking Sheet'!$J$18)</f>
        <v>11</v>
      </c>
      <c r="I15" s="60">
        <f>'Marking Sheet'!$J$5</f>
        <v>477</v>
      </c>
      <c r="J15" s="55"/>
      <c r="K15" s="61"/>
    </row>
    <row r="16" spans="1:11" ht="12.75">
      <c r="A16" s="57">
        <v>14</v>
      </c>
      <c r="B16" s="55">
        <v>21</v>
      </c>
      <c r="C16" s="53" t="str">
        <f>'Marking Sheet'!$AC$3</f>
        <v>Dave Kee Team</v>
      </c>
      <c r="D16" s="53" t="str">
        <f>'Marking Sheet'!$AC$7</f>
        <v>Gillian Hardy</v>
      </c>
      <c r="E16" s="45">
        <f>IF('Marking Sheet'!$AC$9="N","N","")</f>
      </c>
      <c r="F16" s="45">
        <f>IF('Marking Sheet'!$AC$11="Y","V","")</f>
      </c>
      <c r="G16" s="50">
        <f>IF('Marking Sheet'!$AC$15="","",'Marking Sheet'!$AC$15)</f>
      </c>
      <c r="H16" s="51">
        <f>IF('Marking Sheet'!$AC$18="","",'Marking Sheet'!$AC$18)</f>
      </c>
      <c r="I16" s="60">
        <f>'Marking Sheet'!$AC$5</f>
        <v>460</v>
      </c>
      <c r="J16" s="55"/>
      <c r="K16" s="61"/>
    </row>
    <row r="17" spans="1:11" ht="12.75">
      <c r="A17" s="57">
        <v>15</v>
      </c>
      <c r="B17" s="55">
        <v>17</v>
      </c>
      <c r="C17" s="53" t="str">
        <f>'Marking Sheet'!$Y$3</f>
        <v>Andover to Wendover</v>
      </c>
      <c r="D17" s="53" t="str">
        <f>'Marking Sheet'!$Y$7</f>
        <v>Gareth Hartwell</v>
      </c>
      <c r="E17" s="45">
        <f>IF('Marking Sheet'!$Y$9="N","N","")</f>
      </c>
      <c r="F17" s="45">
        <f>IF('Marking Sheet'!$Y$11="Y","V","")</f>
      </c>
      <c r="G17" s="50">
        <f>IF('Marking Sheet'!$Y$15="","",'Marking Sheet'!$Y$15)</f>
      </c>
      <c r="H17" s="51">
        <f>IF('Marking Sheet'!$Y$18="","",'Marking Sheet'!$Y$18)</f>
        <v>9</v>
      </c>
      <c r="I17" s="60">
        <f>'Marking Sheet'!$Y$5</f>
        <v>442</v>
      </c>
      <c r="J17" s="55"/>
      <c r="K17" s="61"/>
    </row>
    <row r="18" spans="1:11" ht="12.75">
      <c r="A18" s="57">
        <v>16</v>
      </c>
      <c r="B18" s="55">
        <v>12</v>
      </c>
      <c r="C18" s="53" t="str">
        <f>'Marking Sheet'!$T$3</f>
        <v>Treemendously Confused (VEGA)</v>
      </c>
      <c r="D18" s="53" t="str">
        <f>'Marking Sheet'!$T$7</f>
        <v>James Bunch</v>
      </c>
      <c r="E18" s="45" t="str">
        <f>IF('Marking Sheet'!$T$9="N","N","")</f>
        <v>N</v>
      </c>
      <c r="F18" s="45">
        <f>IF('Marking Sheet'!$T$11="Y","V","")</f>
      </c>
      <c r="G18" s="50">
        <f>IF('Marking Sheet'!$T$15="","",'Marking Sheet'!$T$15)</f>
        <v>3</v>
      </c>
      <c r="H18" s="51">
        <f>IF('Marking Sheet'!$T$18="","",'Marking Sheet'!$T$18)</f>
      </c>
      <c r="I18" s="60">
        <f>'Marking Sheet'!$T$5</f>
        <v>438</v>
      </c>
      <c r="J18" s="55"/>
      <c r="K18" s="61"/>
    </row>
    <row r="19" spans="1:11" ht="12.75">
      <c r="A19" s="57">
        <v>17</v>
      </c>
      <c r="B19" s="55">
        <v>23</v>
      </c>
      <c r="C19" s="53" t="str">
        <f>'Marking Sheet'!$AE$3</f>
        <v>Arrrr, There Be Treasure</v>
      </c>
      <c r="D19" s="53" t="str">
        <f>'Marking Sheet'!$AE$7</f>
        <v>Chris Baker</v>
      </c>
      <c r="E19" s="45">
        <f>IF('Marking Sheet'!$AE$9="N","N","")</f>
      </c>
      <c r="F19" s="45">
        <f>IF('Marking Sheet'!$AE$11="Y","V","")</f>
      </c>
      <c r="G19" s="50">
        <f>IF('Marking Sheet'!$AE$15="","",'Marking Sheet'!$AE$15)</f>
      </c>
      <c r="H19" s="51">
        <f>IF('Marking Sheet'!$AE$18="","",'Marking Sheet'!$AE$18)</f>
        <v>7</v>
      </c>
      <c r="I19" s="60">
        <f>'Marking Sheet'!$AE$5</f>
        <v>435</v>
      </c>
      <c r="J19" s="55" t="s">
        <v>379</v>
      </c>
      <c r="K19" s="61">
        <v>25</v>
      </c>
    </row>
    <row r="20" spans="1:11" ht="12.75">
      <c r="A20" s="57">
        <v>18</v>
      </c>
      <c r="B20" s="55">
        <v>14</v>
      </c>
      <c r="C20" s="53" t="str">
        <f>'Marking Sheet'!$V$3</f>
        <v>Invisible Settees</v>
      </c>
      <c r="D20" s="53" t="str">
        <f>'Marking Sheet'!$V$7</f>
        <v>Clare Marsters</v>
      </c>
      <c r="E20" s="45">
        <f>IF('Marking Sheet'!$V$9="N","N","")</f>
      </c>
      <c r="F20" s="45">
        <f>IF('Marking Sheet'!$V$11="Y","V","")</f>
      </c>
      <c r="G20" s="50">
        <f>IF('Marking Sheet'!$V$15="","",'Marking Sheet'!$V$15)</f>
        <v>12</v>
      </c>
      <c r="H20" s="51">
        <f>IF('Marking Sheet'!$V$18="","",'Marking Sheet'!$V$18)</f>
      </c>
      <c r="I20" s="60">
        <f>'Marking Sheet'!$V$5</f>
        <v>434</v>
      </c>
      <c r="J20" s="55"/>
      <c r="K20" s="61"/>
    </row>
    <row r="21" spans="1:11" ht="12.75">
      <c r="A21" s="57">
        <v>19</v>
      </c>
      <c r="B21" s="55">
        <v>22</v>
      </c>
      <c r="C21" s="53" t="str">
        <f>'Marking Sheet'!$AD$3</f>
        <v>Burghfield Burghers</v>
      </c>
      <c r="D21" s="53" t="str">
        <f>'Marking Sheet'!$AD$7</f>
        <v>Mike Wood</v>
      </c>
      <c r="E21" s="45">
        <f>IF('Marking Sheet'!$AD$9="N","N","")</f>
      </c>
      <c r="F21" s="45">
        <f>IF('Marking Sheet'!$AD$11="Y","V","")</f>
      </c>
      <c r="G21" s="50">
        <f>IF('Marking Sheet'!$AD$15="","",'Marking Sheet'!$AD$15)</f>
        <v>7</v>
      </c>
      <c r="H21" s="51">
        <f>IF('Marking Sheet'!$AD$18="","",'Marking Sheet'!$AD$18)</f>
      </c>
      <c r="I21" s="60">
        <f>'Marking Sheet'!$AD$5</f>
        <v>379</v>
      </c>
      <c r="J21" s="55"/>
      <c r="K21" s="61"/>
    </row>
    <row r="22" spans="1:11" ht="12.75">
      <c r="A22" s="57">
        <v>20</v>
      </c>
      <c r="B22" s="55">
        <v>6</v>
      </c>
      <c r="C22" s="53" t="str">
        <f>'Marking Sheet'!$N$3</f>
        <v>Chiltern Fellowship</v>
      </c>
      <c r="D22" s="53" t="str">
        <f>'Marking Sheet'!$N$7</f>
        <v>Jon Wallis</v>
      </c>
      <c r="E22" s="45">
        <f>IF('Marking Sheet'!$N$9="N","N","")</f>
      </c>
      <c r="F22" s="45">
        <f>IF('Marking Sheet'!$N$11="Y","V","")</f>
      </c>
      <c r="G22" s="50">
        <f>IF('Marking Sheet'!$N$15="","",'Marking Sheet'!$N$15)</f>
      </c>
      <c r="H22" s="51">
        <f>IF('Marking Sheet'!$N$18="","",'Marking Sheet'!$N$18)</f>
      </c>
      <c r="I22" s="60">
        <f>'Marking Sheet'!$N$5</f>
        <v>355</v>
      </c>
      <c r="J22" s="55"/>
      <c r="K22" s="61"/>
    </row>
    <row r="23" spans="1:11" ht="12.75">
      <c r="A23" s="57">
        <v>21</v>
      </c>
      <c r="B23" s="55">
        <v>11</v>
      </c>
      <c r="C23" s="53" t="str">
        <f>'Marking Sheet'!$S$3</f>
        <v>Twelevers (US)</v>
      </c>
      <c r="D23" s="53" t="str">
        <f>'Marking Sheet'!$S$7</f>
        <v>Todd Becker</v>
      </c>
      <c r="E23" s="45" t="str">
        <f>IF('Marking Sheet'!$S$9="N","N","")</f>
        <v>N</v>
      </c>
      <c r="F23" s="45" t="str">
        <f>IF('Marking Sheet'!$S$11="Y","V","")</f>
        <v>V</v>
      </c>
      <c r="G23" s="50">
        <f>IF('Marking Sheet'!$S$15="","",'Marking Sheet'!$S$15)</f>
      </c>
      <c r="H23" s="51">
        <f>IF('Marking Sheet'!$S$18="","",'Marking Sheet'!$S$18)</f>
      </c>
      <c r="I23" s="60">
        <f>'Marking Sheet'!$S$5</f>
        <v>334</v>
      </c>
      <c r="J23" s="55"/>
      <c r="K23" s="61"/>
    </row>
    <row r="24" spans="1:11" ht="12.75">
      <c r="A24" s="57">
        <v>22</v>
      </c>
      <c r="B24" s="55">
        <v>18</v>
      </c>
      <c r="C24" s="53" t="str">
        <f>'Marking Sheet'!$Z$3</f>
        <v>Tharg and Friends</v>
      </c>
      <c r="D24" s="53" t="str">
        <f>'Marking Sheet'!$Z$7</f>
        <v>Irene Reid</v>
      </c>
      <c r="E24" s="45" t="str">
        <f>IF('Marking Sheet'!$Z$9="N","N","")</f>
        <v>N</v>
      </c>
      <c r="F24" s="45">
        <f>IF('Marking Sheet'!$Z$11="Y","V","")</f>
      </c>
      <c r="G24" s="50">
        <f>IF('Marking Sheet'!$Z$15="","",'Marking Sheet'!$Z$15)</f>
      </c>
      <c r="H24" s="51">
        <f>IF('Marking Sheet'!$Z$18="","",'Marking Sheet'!$Z$18)</f>
      </c>
      <c r="I24" s="60">
        <f>'Marking Sheet'!$Z$5</f>
        <v>259</v>
      </c>
      <c r="J24" s="55"/>
      <c r="K24" s="61"/>
    </row>
    <row r="25" spans="1:11" ht="12.75">
      <c r="A25" s="57">
        <v>23</v>
      </c>
      <c r="B25" s="55">
        <v>16</v>
      </c>
      <c r="C25" s="53" t="str">
        <f>'Marking Sheet'!$X$3</f>
        <v>No Management Potential</v>
      </c>
      <c r="D25" s="53" t="str">
        <f>'Marking Sheet'!$X$7</f>
        <v>Steve Hames</v>
      </c>
      <c r="E25" s="45">
        <f>IF('Marking Sheet'!$X$9="N","N","")</f>
      </c>
      <c r="F25" s="45">
        <f>IF('Marking Sheet'!$X$11="Y","V","")</f>
      </c>
      <c r="G25" s="50">
        <f>IF('Marking Sheet'!$X$15="","",'Marking Sheet'!$X$15)</f>
      </c>
      <c r="H25" s="51">
        <f>IF('Marking Sheet'!$X$18="","",'Marking Sheet'!$X$18)</f>
      </c>
      <c r="I25" s="60">
        <f>'Marking Sheet'!$X$5</f>
        <v>203</v>
      </c>
      <c r="J25" s="55"/>
      <c r="K25" s="61"/>
    </row>
    <row r="26" spans="1:11" ht="12.75">
      <c r="A26" s="57">
        <v>24</v>
      </c>
      <c r="B26" s="55">
        <v>3</v>
      </c>
      <c r="C26" s="53" t="str">
        <f>'Marking Sheet'!$K$3</f>
        <v>Milnes Team</v>
      </c>
      <c r="D26" s="53" t="str">
        <f>'Marking Sheet'!$K$7</f>
        <v>Martin Milnes</v>
      </c>
      <c r="E26" s="45">
        <f>IF('Marking Sheet'!$K$9="N","N","")</f>
      </c>
      <c r="F26" s="45">
        <f>IF('Marking Sheet'!$K$11="Y","V","")</f>
      </c>
      <c r="G26" s="50">
        <f>IF('Marking Sheet'!$K$15="","",'Marking Sheet'!$K$15)</f>
      </c>
      <c r="H26" s="51">
        <f>IF('Marking Sheet'!$K$18="","",'Marking Sheet'!$K$18)</f>
        <v>6</v>
      </c>
      <c r="I26" s="60">
        <f>'Marking Sheet'!$K$5</f>
        <v>185</v>
      </c>
      <c r="J26" s="55"/>
      <c r="K26" s="61"/>
    </row>
    <row r="27" spans="1:11" ht="12.75">
      <c r="A27" s="57">
        <v>25</v>
      </c>
      <c r="B27" s="55">
        <v>25</v>
      </c>
      <c r="C27" s="53" t="str">
        <f>'Marking Sheet'!$AG$3</f>
        <v>Leithally Perplexed</v>
      </c>
      <c r="D27" s="53" t="str">
        <f>'Marking Sheet'!$AG$7</f>
        <v>Tony Colclough</v>
      </c>
      <c r="E27" s="45">
        <f>IF('Marking Sheet'!$AG$9="N","N","")</f>
      </c>
      <c r="F27" s="45">
        <f>IF('Marking Sheet'!$AG$11="Y","V","")</f>
      </c>
      <c r="G27" s="50">
        <f>IF('Marking Sheet'!$AG$15="","",'Marking Sheet'!$AG$15)</f>
      </c>
      <c r="H27" s="51">
        <f>IF('Marking Sheet'!$AG$18="","",'Marking Sheet'!$AG$18)</f>
      </c>
      <c r="I27" s="60">
        <f>'Marking Sheet'!$AG$5</f>
        <v>183</v>
      </c>
      <c r="J27" s="55"/>
      <c r="K27" s="61"/>
    </row>
    <row r="28" spans="1:11" ht="12.75">
      <c r="A28" s="57">
        <v>26</v>
      </c>
      <c r="B28" s="55">
        <v>9</v>
      </c>
      <c r="C28" s="53" t="str">
        <f>'Marking Sheet'!$Q$3</f>
        <v>Fool and the Gang</v>
      </c>
      <c r="D28" s="53" t="str">
        <f>'Marking Sheet'!$Q$7</f>
        <v>Noel Aitchison</v>
      </c>
      <c r="E28" s="45">
        <f>IF('Marking Sheet'!$Q$9="N","N","")</f>
      </c>
      <c r="F28" s="45" t="str">
        <f>IF('Marking Sheet'!$Q$11="Y","V","")</f>
        <v>V</v>
      </c>
      <c r="G28" s="50">
        <f>IF('Marking Sheet'!$Q$15="","",'Marking Sheet'!$Q$15)</f>
      </c>
      <c r="H28" s="51">
        <f>IF('Marking Sheet'!$Q$18="","",'Marking Sheet'!$Q$18)</f>
      </c>
      <c r="I28" s="60">
        <f>'Marking Sheet'!$Q$5</f>
        <v>118</v>
      </c>
      <c r="J28" s="55" t="s">
        <v>374</v>
      </c>
      <c r="K28" s="61">
        <v>50</v>
      </c>
    </row>
    <row r="29" spans="10:11" ht="12.75">
      <c r="J29" s="63" t="s">
        <v>377</v>
      </c>
      <c r="K29" s="62"/>
    </row>
  </sheetData>
  <autoFilter ref="A2:K2"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LogicaCMG</cp:lastModifiedBy>
  <cp:lastPrinted>2008-01-23T11:36:49Z</cp:lastPrinted>
  <dcterms:created xsi:type="dcterms:W3CDTF">2004-02-20T15:12:16Z</dcterms:created>
  <dcterms:modified xsi:type="dcterms:W3CDTF">2008-01-25T13:57:43Z</dcterms:modified>
  <cp:category/>
  <cp:version/>
  <cp:contentType/>
  <cp:contentStatus/>
</cp:coreProperties>
</file>