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34d8fec1bce98e3/Documents/ATH/ATH_2024_communal/"/>
    </mc:Choice>
  </mc:AlternateContent>
  <xr:revisionPtr revIDLastSave="103" documentId="8_{616DB147-E6C9-41A3-A144-1E8CD14CDF37}" xr6:coauthVersionLast="47" xr6:coauthVersionMax="47" xr10:uidLastSave="{FE0614FD-B022-4F44-8D8E-D8BA182E6E75}"/>
  <bookViews>
    <workbookView xWindow="-28920" yWindow="-75" windowWidth="29040" windowHeight="15720" tabRatio="433" activeTab="1" xr2:uid="{0E56DD7D-EF08-494A-860F-13D37812732B}"/>
  </bookViews>
  <sheets>
    <sheet name="MarkingSheet" sheetId="1" r:id="rId1"/>
    <sheet name="FinalScoreboard" sheetId="2" r:id="rId2"/>
    <sheet name="temp" sheetId="7" r:id="rId3"/>
  </sheets>
  <definedNames>
    <definedName name="_xlnm._FilterDatabase" localSheetId="1" hidden="1">FinalScoreboard!$B$2:$P$2</definedName>
    <definedName name="Number_Of_Finders">MarkingSheet!$D$13</definedName>
    <definedName name="Number_Of_Teams">MarkingSheet!$D$11</definedName>
    <definedName name="_xlnm.Print_Area" localSheetId="1">FinalScoreboard!$B:$P</definedName>
    <definedName name="_xlnm.Print_Area" localSheetId="0">MarkingSheet!$A:$BE</definedName>
    <definedName name="_xlnm.Print_Titles" localSheetId="0">MarkingSheet!$3:$3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1" l="1"/>
  <c r="C67" i="1" l="1"/>
  <c r="C68" i="1"/>
  <c r="AX11" i="1"/>
  <c r="AY11" i="1"/>
  <c r="AZ11" i="1"/>
  <c r="BA11" i="1"/>
  <c r="BB11" i="1"/>
  <c r="BC11" i="1"/>
  <c r="BD11" i="1"/>
  <c r="C44" i="1" l="1"/>
  <c r="C43" i="1"/>
  <c r="C42" i="1"/>
  <c r="C41" i="1"/>
  <c r="C40" i="1"/>
  <c r="C38" i="1" l="1"/>
  <c r="C37" i="1"/>
  <c r="C36" i="1"/>
  <c r="C33" i="1"/>
  <c r="C56" i="1"/>
  <c r="C55" i="1"/>
  <c r="C54" i="1"/>
  <c r="C53" i="1"/>
  <c r="C52" i="1"/>
  <c r="C48" i="1"/>
  <c r="C50" i="1"/>
  <c r="C49" i="1"/>
  <c r="C47" i="1"/>
  <c r="C46" i="1"/>
  <c r="L2" i="2"/>
  <c r="J2" i="2"/>
  <c r="U2" i="2" a="1"/>
  <c r="U2" i="2" s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I19" i="1"/>
  <c r="AH19" i="1"/>
  <c r="AE19" i="1"/>
  <c r="AD19" i="1"/>
  <c r="AB19" i="1"/>
  <c r="Y19" i="1"/>
  <c r="W19" i="1"/>
  <c r="T19" i="1"/>
  <c r="S19" i="1"/>
  <c r="Q19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O14" i="1"/>
  <c r="P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N2" i="1"/>
  <c r="K2" i="1"/>
  <c r="L2" i="1"/>
  <c r="M2" i="1"/>
  <c r="O2" i="1"/>
  <c r="P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C27" i="1"/>
  <c r="C29" i="1"/>
  <c r="C31" i="1"/>
  <c r="C32" i="1"/>
  <c r="C58" i="1"/>
  <c r="C59" i="1"/>
  <c r="C60" i="1"/>
  <c r="C61" i="1"/>
  <c r="C62" i="1"/>
  <c r="C64" i="1"/>
  <c r="C65" i="1"/>
  <c r="C70" i="1"/>
  <c r="C72" i="1"/>
  <c r="BD19" i="1"/>
  <c r="BD21" i="1"/>
  <c r="C30" i="1"/>
  <c r="BC19" i="1"/>
  <c r="BC21" i="1"/>
  <c r="BB19" i="1"/>
  <c r="BB21" i="1"/>
  <c r="BA19" i="1"/>
  <c r="BA21" i="1"/>
  <c r="C66" i="1"/>
  <c r="AZ19" i="1"/>
  <c r="AZ21" i="1"/>
  <c r="C35" i="1"/>
  <c r="C71" i="1"/>
  <c r="AY19" i="1"/>
  <c r="AY21" i="1"/>
  <c r="AX19" i="1"/>
  <c r="AX21" i="1"/>
  <c r="AW19" i="1"/>
  <c r="AW21" i="1"/>
  <c r="AV19" i="1"/>
  <c r="AV21" i="1"/>
  <c r="AU19" i="1"/>
  <c r="AU21" i="1"/>
  <c r="AT21" i="1"/>
  <c r="AS19" i="1"/>
  <c r="AS21" i="1"/>
  <c r="AR21" i="1"/>
  <c r="AQ21" i="1"/>
  <c r="AP19" i="1"/>
  <c r="AP21" i="1"/>
  <c r="AO21" i="1"/>
  <c r="C28" i="1"/>
  <c r="AN21" i="1"/>
  <c r="AM21" i="1"/>
  <c r="AL19" i="1"/>
  <c r="AL21" i="1"/>
  <c r="AK19" i="1"/>
  <c r="AK21" i="1"/>
  <c r="P21" i="1"/>
  <c r="O21" i="1"/>
  <c r="N19" i="1"/>
  <c r="N21" i="1"/>
  <c r="M21" i="1"/>
  <c r="L21" i="1"/>
  <c r="K19" i="1"/>
  <c r="K21" i="1"/>
  <c r="BD17" i="1"/>
  <c r="BB17" i="1"/>
  <c r="BA17" i="1"/>
  <c r="AZ17" i="1"/>
  <c r="AY17" i="1"/>
  <c r="K17" i="1"/>
  <c r="L17" i="1"/>
  <c r="M17" i="1"/>
  <c r="N17" i="1"/>
  <c r="O17" i="1"/>
  <c r="P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BC17" i="1"/>
  <c r="K14" i="1"/>
  <c r="M14" i="1"/>
  <c r="L14" i="1"/>
  <c r="N14" i="1"/>
  <c r="BD5" i="1" l="1"/>
  <c r="AX5" i="1"/>
  <c r="BB5" i="1"/>
  <c r="AY5" i="1"/>
  <c r="AZ5" i="1"/>
  <c r="BC5" i="1"/>
  <c r="D11" i="1"/>
  <c r="D16" i="1"/>
  <c r="BA5" i="1"/>
  <c r="D13" i="1"/>
  <c r="AJ19" i="1" l="1"/>
  <c r="R19" i="1"/>
  <c r="D67" i="1"/>
  <c r="D68" i="1"/>
  <c r="D44" i="1"/>
  <c r="D40" i="1"/>
  <c r="D43" i="1"/>
  <c r="D41" i="1"/>
  <c r="D42" i="1"/>
  <c r="Q3" i="2" a="1"/>
  <c r="Q3" i="2" s="1"/>
  <c r="E3" i="2" a="1"/>
  <c r="E3" i="2" s="1"/>
  <c r="O3" i="2" a="1"/>
  <c r="O3" i="2" s="1"/>
  <c r="L19" i="1"/>
  <c r="M3" i="2" a="1"/>
  <c r="M3" i="2" s="1"/>
  <c r="K3" i="2" a="1"/>
  <c r="K3" i="2" s="1"/>
  <c r="I3" i="2" a="1"/>
  <c r="I3" i="2" s="1"/>
  <c r="G3" i="2" a="1"/>
  <c r="G3" i="2" s="1"/>
  <c r="C3" i="2" a="1"/>
  <c r="C3" i="2" s="1"/>
  <c r="A3" i="2" a="1"/>
  <c r="A3" i="2" s="1"/>
  <c r="D38" i="1"/>
  <c r="D37" i="1"/>
  <c r="D36" i="1"/>
  <c r="D33" i="1"/>
  <c r="D56" i="1"/>
  <c r="D55" i="1"/>
  <c r="D54" i="1"/>
  <c r="D53" i="1"/>
  <c r="D52" i="1"/>
  <c r="D48" i="1"/>
  <c r="D50" i="1"/>
  <c r="D49" i="1"/>
  <c r="D47" i="1"/>
  <c r="D46" i="1"/>
  <c r="AO19" i="1"/>
  <c r="O19" i="1"/>
  <c r="X19" i="1"/>
  <c r="P19" i="1"/>
  <c r="M19" i="1"/>
  <c r="AG19" i="1"/>
  <c r="V19" i="1"/>
  <c r="U19" i="1"/>
  <c r="AC19" i="1"/>
  <c r="AR19" i="1"/>
  <c r="AT19" i="1"/>
  <c r="Z19" i="1"/>
  <c r="AQ19" i="1"/>
  <c r="AA19" i="1"/>
  <c r="AN19" i="1"/>
  <c r="AF19" i="1"/>
  <c r="AM19" i="1"/>
  <c r="B3" i="2" a="1"/>
  <c r="B3" i="2" s="1"/>
  <c r="D71" i="1"/>
  <c r="D70" i="1"/>
  <c r="D27" i="1"/>
  <c r="D66" i="1"/>
  <c r="D35" i="1"/>
  <c r="D64" i="1"/>
  <c r="D30" i="1"/>
  <c r="D32" i="1"/>
  <c r="D31" i="1"/>
  <c r="D72" i="1"/>
  <c r="D28" i="1"/>
  <c r="D65" i="1"/>
  <c r="D29" i="1"/>
  <c r="AQ11" i="1" l="1"/>
  <c r="AQ5" i="1" s="1"/>
  <c r="AO11" i="1"/>
  <c r="AO5" i="1" s="1"/>
  <c r="AF11" i="1"/>
  <c r="AF5" i="1" s="1"/>
  <c r="AG11" i="1"/>
  <c r="AG5" i="1" s="1"/>
  <c r="AD11" i="1"/>
  <c r="AD5" i="1" s="1"/>
  <c r="AC11" i="1"/>
  <c r="AC5" i="1" s="1"/>
  <c r="AJ11" i="1"/>
  <c r="AJ5" i="1" s="1"/>
  <c r="X11" i="1"/>
  <c r="X5" i="1" s="1"/>
  <c r="AH11" i="1"/>
  <c r="AH5" i="1" s="1"/>
  <c r="Z11" i="1"/>
  <c r="Z5" i="1" s="1"/>
  <c r="Y11" i="1"/>
  <c r="Y5" i="1" s="1"/>
  <c r="V11" i="1"/>
  <c r="V5" i="1" s="1"/>
  <c r="AB11" i="1"/>
  <c r="AB5" i="1" s="1"/>
  <c r="AT11" i="1"/>
  <c r="AT5" i="1" s="1"/>
  <c r="AM11" i="1"/>
  <c r="AM5" i="1" s="1"/>
  <c r="AA11" i="1"/>
  <c r="AA5" i="1" s="1"/>
  <c r="AR11" i="1"/>
  <c r="AR5" i="1" s="1"/>
  <c r="U11" i="1"/>
  <c r="U5" i="1" s="1"/>
  <c r="AU11" i="1"/>
  <c r="AU5" i="1" s="1"/>
  <c r="AL11" i="1"/>
  <c r="AL5" i="1" s="1"/>
  <c r="T11" i="1"/>
  <c r="T5" i="1" s="1"/>
  <c r="S11" i="1"/>
  <c r="S5" i="1" s="1"/>
  <c r="R11" i="1"/>
  <c r="R5" i="1" s="1"/>
  <c r="P11" i="1"/>
  <c r="P5" i="1" s="1"/>
  <c r="AW11" i="1"/>
  <c r="AW5" i="1" s="1"/>
  <c r="AI5" i="1"/>
  <c r="AK11" i="1"/>
  <c r="AK5" i="1" s="1"/>
  <c r="AS11" i="1"/>
  <c r="AS5" i="1" s="1"/>
  <c r="AV11" i="1"/>
  <c r="AV5" i="1" s="1"/>
  <c r="AP11" i="1"/>
  <c r="AP5" i="1" s="1"/>
  <c r="AE11" i="1"/>
  <c r="AE5" i="1" s="1"/>
  <c r="W11" i="1"/>
  <c r="W5" i="1" s="1"/>
  <c r="L11" i="1"/>
  <c r="L5" i="1" s="1"/>
  <c r="N11" i="1"/>
  <c r="N5" i="1" s="1"/>
  <c r="AN11" i="1"/>
  <c r="AN5" i="1" s="1"/>
  <c r="Q11" i="1"/>
  <c r="Q5" i="1" s="1"/>
  <c r="M11" i="1"/>
  <c r="M5" i="1" s="1"/>
  <c r="O11" i="1"/>
  <c r="O5" i="1" s="1"/>
  <c r="K11" i="1"/>
  <c r="K5" i="1" s="1"/>
  <c r="U3" i="2" l="1" a="1"/>
  <c r="U3" i="2" s="1"/>
  <c r="F3" i="2" s="1" a="1"/>
  <c r="F3" i="2" s="1"/>
  <c r="N3" i="2" l="1" a="1"/>
  <c r="J3" i="2" a="1"/>
  <c r="J3" i="2" s="1"/>
  <c r="D3" i="2" a="1"/>
  <c r="H3" i="2" a="1"/>
  <c r="H3" i="2" s="1"/>
  <c r="L3" i="2" a="1"/>
  <c r="L3" i="2" s="1"/>
  <c r="N3" i="2" l="1"/>
  <c r="T3" i="2" s="1"/>
  <c r="T41" i="2"/>
  <c r="T21" i="2"/>
  <c r="T20" i="2"/>
  <c r="T39" i="2"/>
  <c r="T19" i="2"/>
  <c r="T18" i="2"/>
  <c r="T37" i="2"/>
  <c r="T17" i="2"/>
  <c r="T36" i="2"/>
  <c r="T16" i="2"/>
  <c r="T35" i="2"/>
  <c r="T15" i="2"/>
  <c r="T34" i="2"/>
  <c r="T14" i="2"/>
  <c r="T6" i="2"/>
  <c r="T5" i="2"/>
  <c r="T4" i="2"/>
  <c r="T40" i="2"/>
  <c r="T38" i="2"/>
  <c r="T24" i="2"/>
  <c r="T22" i="2"/>
  <c r="T33" i="2"/>
  <c r="T13" i="2"/>
  <c r="T32" i="2"/>
  <c r="T12" i="2"/>
  <c r="T31" i="2"/>
  <c r="T11" i="2"/>
  <c r="T30" i="2"/>
  <c r="T10" i="2"/>
  <c r="T29" i="2"/>
  <c r="T9" i="2"/>
  <c r="T28" i="2"/>
  <c r="T8" i="2"/>
  <c r="T27" i="2"/>
  <c r="T7" i="2"/>
  <c r="T26" i="2"/>
  <c r="T25" i="2"/>
  <c r="T23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Coombs</author>
    <author>Roger Thetford</author>
  </authors>
  <commentList>
    <comment ref="I3" authorId="0" shapeId="0" xr:uid="{7BE69AA9-88AE-4137-B82B-A27C70728161}">
      <text>
        <r>
          <rPr>
            <sz val="8"/>
            <color indexed="81"/>
            <rFont val="Tahoma"/>
            <family val="2"/>
          </rPr>
          <t>Add further teams by copying columns. Check all columns are included in the cells in column C.</t>
        </r>
      </text>
    </comment>
    <comment ref="I7" authorId="1" shapeId="0" xr:uid="{9E868566-2112-41BF-BD66-867023568EA8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Was once used to identify whether a team had a Logica captain and therefore qualified for a cash prize, but no longer really needed.</t>
        </r>
      </text>
    </comment>
    <comment ref="I9" authorId="0" shapeId="0" xr:uid="{D3BE9ECE-A1C3-428F-9E42-11BA189B7EFA}">
      <text>
        <r>
          <rPr>
            <sz val="8"/>
            <color indexed="81"/>
            <rFont val="Tahoma"/>
            <family val="2"/>
          </rPr>
          <t>Blank or 'New'</t>
        </r>
      </text>
    </comment>
    <comment ref="I13" authorId="0" shapeId="0" xr:uid="{97DAD5D1-B403-4B11-AAE3-381D78ED8F31}">
      <text>
        <r>
          <rPr>
            <sz val="8"/>
            <color indexed="81"/>
            <rFont val="Tahoma"/>
            <family val="2"/>
          </rPr>
          <t>Ticket number or leave blank
There are hidden rows below this to cater for a second treasure box.</t>
        </r>
      </text>
    </comment>
    <comment ref="I16" authorId="0" shapeId="0" xr:uid="{E8504D99-5AD3-49AE-9073-DA63475ACF93}">
      <text>
        <r>
          <rPr>
            <sz val="8"/>
            <color indexed="81"/>
            <rFont val="Tahoma"/>
            <family val="2"/>
          </rPr>
          <t>Ticket number</t>
        </r>
      </text>
    </comment>
    <comment ref="C25" authorId="0" shapeId="0" xr:uid="{34D89884-6582-4C7B-8D12-A6C547EF119F}">
      <text>
        <r>
          <rPr>
            <sz val="8"/>
            <color indexed="81"/>
            <rFont val="Tahoma"/>
            <family val="2"/>
          </rPr>
          <t>The number of teams getting this question right</t>
        </r>
      </text>
    </comment>
    <comment ref="D25" authorId="0" shapeId="0" xr:uid="{C744A6F5-CA78-4E92-8016-22E554A520CC}">
      <text>
        <r>
          <rPr>
            <sz val="8"/>
            <color indexed="81"/>
            <rFont val="Tahoma"/>
            <family val="2"/>
          </rPr>
          <t>The score is the total number of teams minus the number who got this question right</t>
        </r>
      </text>
    </comment>
    <comment ref="F25" authorId="1" shapeId="0" xr:uid="{59F4827F-4648-4F13-8C40-E9BA19952B2F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Use for sorting / re-sorting to get orders that match solutions being marked.</t>
        </r>
      </text>
    </comment>
    <comment ref="I25" authorId="0" shapeId="0" xr:uid="{37719D5C-9BE6-44BD-81C5-48084804A6DC}">
      <text>
        <r>
          <rPr>
            <sz val="8"/>
            <color indexed="81"/>
            <rFont val="Tahoma"/>
            <family val="2"/>
          </rPr>
          <t>Enter the text of the 'questions' below. Questions may be explicit or implicit (e.g. clues spotted, treasure found). 
Add new questions by copying rows.</t>
        </r>
      </text>
    </comment>
    <comment ref="K25" authorId="0" shapeId="0" xr:uid="{FA71795B-65D1-4059-A8A1-615A509FD564}">
      <text>
        <r>
          <rPr>
            <sz val="8"/>
            <color indexed="81"/>
            <rFont val="Tahoma"/>
            <family val="2"/>
          </rPr>
          <t>Insert a 1 (nothing else) if the question is answered correctly</t>
        </r>
      </text>
    </comment>
    <comment ref="D58" authorId="1" shapeId="0" xr:uid="{1C675359-44B8-4D80-9D79-4AD331609F42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usual scoring formula is overridden with just a '1'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Thetford</author>
  </authors>
  <commentList>
    <comment ref="A1" authorId="0" shapeId="0" xr:uid="{148E1A3D-8D6D-4D46-B15E-F1BCE846A9BA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This row contains HTML markup that is repeated Number_of_Teams times below, to create the rows of the results table for the webpage.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<sst xmlns="http://schemas.openxmlformats.org/spreadsheetml/2006/main" count="155" uniqueCount="127">
  <si>
    <t>Team</t>
  </si>
  <si>
    <t>59 Degrees North</t>
  </si>
  <si>
    <t>Alcoholus Lubricatum</t>
  </si>
  <si>
    <t>Almost Last Again</t>
  </si>
  <si>
    <t>Apopheniacs Anonymous</t>
  </si>
  <si>
    <t>Beef Leamington</t>
  </si>
  <si>
    <t>Burghfield Burghers</t>
  </si>
  <si>
    <t>Buridan's ATH</t>
  </si>
  <si>
    <t>Cavell Family</t>
  </si>
  <si>
    <t>Chiltern Fellowship</t>
  </si>
  <si>
    <t>Daphne HQ</t>
  </si>
  <si>
    <t>Defying Gravitas</t>
  </si>
  <si>
    <t>Famous Five</t>
  </si>
  <si>
    <t>Focal Point</t>
  </si>
  <si>
    <t>I'm Spartacus</t>
  </si>
  <si>
    <t>Imitation Gamers</t>
  </si>
  <si>
    <t>Johnny from Donny</t>
  </si>
  <si>
    <t>NATO</t>
  </si>
  <si>
    <t>Nevermore, Provisionally</t>
  </si>
  <si>
    <t>OWLs</t>
  </si>
  <si>
    <t>Pit Stop</t>
  </si>
  <si>
    <t>Psychologicals</t>
  </si>
  <si>
    <t>Puzzle Club</t>
  </si>
  <si>
    <t>RAGS</t>
  </si>
  <si>
    <t>Raiders Up The Wrong Bark</t>
  </si>
  <si>
    <t>Rogoogle</t>
  </si>
  <si>
    <t>Sociometry</t>
  </si>
  <si>
    <t>Stragglers</t>
  </si>
  <si>
    <t>Tactical Yutnori</t>
  </si>
  <si>
    <t>Team Norway</t>
  </si>
  <si>
    <t>Team Poirot</t>
  </si>
  <si>
    <t>Team Tim</t>
  </si>
  <si>
    <t>The Cruciverbalists</t>
  </si>
  <si>
    <t>The Mullitovers</t>
  </si>
  <si>
    <t>The PATHfinders</t>
  </si>
  <si>
    <t>The Urban Marsupial Orchestra</t>
  </si>
  <si>
    <t>Tweleve Pack</t>
  </si>
  <si>
    <t>Welwyn Tensioned</t>
  </si>
  <si>
    <t>Total Score</t>
  </si>
  <si>
    <t>Team Captain</t>
  </si>
  <si>
    <t>ATH Newcomer</t>
  </si>
  <si>
    <t>No of Teams</t>
  </si>
  <si>
    <t>Questions Total</t>
  </si>
  <si>
    <t>Found Box 1</t>
  </si>
  <si>
    <t>Treasure Ticket 1</t>
  </si>
  <si>
    <t>Found Box 2</t>
  </si>
  <si>
    <t>Treasure Ticket 2</t>
  </si>
  <si>
    <t>Treasure Bonus 1</t>
  </si>
  <si>
    <t>Treasure Bonus 2</t>
  </si>
  <si>
    <t>Discretionary Bonus Points</t>
  </si>
  <si>
    <t>Correct</t>
  </si>
  <si>
    <t>Score</t>
  </si>
  <si>
    <t xml:space="preserve">Sort </t>
  </si>
  <si>
    <t>Hunt Page</t>
  </si>
  <si>
    <t>Ref</t>
  </si>
  <si>
    <t>Question</t>
  </si>
  <si>
    <t>Poster 00</t>
  </si>
  <si>
    <t>Poster</t>
  </si>
  <si>
    <t> </t>
  </si>
  <si>
    <t>Poster 01</t>
  </si>
  <si>
    <t>Poster 02</t>
  </si>
  <si>
    <t>Poster 03</t>
  </si>
  <si>
    <t>Poster 04</t>
  </si>
  <si>
    <t>Poster 05</t>
  </si>
  <si>
    <t>Poster 06</t>
  </si>
  <si>
    <t>Code 00</t>
  </si>
  <si>
    <t>Main Hunt Codes</t>
  </si>
  <si>
    <t>Code 01</t>
  </si>
  <si>
    <t>Code 02</t>
  </si>
  <si>
    <t>Code 03</t>
  </si>
  <si>
    <t>Bonuses</t>
  </si>
  <si>
    <t>MISC 00</t>
  </si>
  <si>
    <t>Miscellaneous</t>
  </si>
  <si>
    <t>MISC 01</t>
  </si>
  <si>
    <t>&lt;tr&gt;&lt;td class="colpos"&gt;</t>
  </si>
  <si>
    <t>&lt;/td&gt;&lt;td class="colteam"&gt;</t>
  </si>
  <si>
    <t>&lt;/td&gt;&lt;td class="colpersonname"&gt;</t>
  </si>
  <si>
    <t>&lt;/td&gt;&lt;td class="colflag"&gt;</t>
  </si>
  <si>
    <t>&lt;/td&gt;&lt;td class="colpos"&gt;</t>
  </si>
  <si>
    <t>&lt;/td&gt;&lt;td class="colpoints"&gt;</t>
  </si>
  <si>
    <t>&lt;/td&gt;&lt;td class="colprize"&gt;</t>
  </si>
  <si>
    <t>&lt;/td&gt;&lt;/tr&gt;</t>
  </si>
  <si>
    <t>Final Position</t>
  </si>
  <si>
    <t>Team Name</t>
  </si>
  <si>
    <t>Captain</t>
  </si>
  <si>
    <t>Points Total</t>
  </si>
  <si>
    <t>Sorted list</t>
  </si>
  <si>
    <t>Agathas</t>
  </si>
  <si>
    <t>The Magpies</t>
  </si>
  <si>
    <t>Award</t>
  </si>
  <si>
    <t>Best Overall Solution (Dave Harding Trophy)</t>
  </si>
  <si>
    <t>Descriptions of mark-worthy observations</t>
  </si>
  <si>
    <t>etc</t>
  </si>
  <si>
    <t>Aspect 2</t>
  </si>
  <si>
    <t>Aspect2 01</t>
  </si>
  <si>
    <t>Aspect2 02</t>
  </si>
  <si>
    <t>Aspect2 03</t>
  </si>
  <si>
    <t>Aspect2 04</t>
  </si>
  <si>
    <t>Aspect3 01</t>
  </si>
  <si>
    <t>Aspect3 02</t>
  </si>
  <si>
    <t>Aspect3 03</t>
  </si>
  <si>
    <t>Aspect3 04</t>
  </si>
  <si>
    <t>Aspect 3</t>
  </si>
  <si>
    <t>Aspect4 01</t>
  </si>
  <si>
    <t>Aspect4 02</t>
  </si>
  <si>
    <t>Aspect4 03</t>
  </si>
  <si>
    <t>Aspect4 04</t>
  </si>
  <si>
    <t>Aspect 4</t>
  </si>
  <si>
    <t>Items worth 1 point each</t>
  </si>
  <si>
    <t>Minor 00</t>
  </si>
  <si>
    <t>Minor 01</t>
  </si>
  <si>
    <t>Minor 02</t>
  </si>
  <si>
    <t>Minor 03</t>
  </si>
  <si>
    <t>Minor 04</t>
  </si>
  <si>
    <t>Descriptions of the minor items</t>
  </si>
  <si>
    <t xml:space="preserve">Descriptions of extra observations deemed mark-worthy </t>
  </si>
  <si>
    <t>Bonus 00</t>
  </si>
  <si>
    <t>Bonus 01</t>
  </si>
  <si>
    <t>Bonus 02</t>
  </si>
  <si>
    <t>Bonus 03</t>
  </si>
  <si>
    <t>Bonus 04</t>
  </si>
  <si>
    <t xml:space="preserve">Anything else </t>
  </si>
  <si>
    <t>ATH xxxx SCORES</t>
  </si>
  <si>
    <t>Team 1</t>
  </si>
  <si>
    <t>Use this sheet for temporary sorting of a section of questions, to facilitate marking items in the order that a team's presented them.</t>
  </si>
  <si>
    <t>Descriptions of mark-worthy observations or answers</t>
  </si>
  <si>
    <t>Descriptions of required deciphering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</si>
</sst>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&quot;&quot;;&quot;&quot;"/>
  </numFmts>
  <fonts count="12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24"/>
      <name val="Arial"/>
      <family val="2"/>
    </font>
    <font>
      <sz val="10"/>
      <color theme="0" tint="-0.34998626667073579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6A6A6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3" borderId="0" xfId="0" applyFont="1" applyFill="1" applyAlignment="1">
      <alignment horizontal="right" vertical="top"/>
    </xf>
    <xf numFmtId="0" fontId="0" fillId="0" borderId="0" xfId="0" applyAlignment="1">
      <alignment horizontal="right"/>
    </xf>
    <xf numFmtId="0" fontId="3" fillId="6" borderId="11" xfId="0" applyFont="1" applyFill="1" applyBorder="1" applyAlignment="1">
      <alignment horizontal="right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textRotation="90"/>
    </xf>
    <xf numFmtId="0" fontId="3" fillId="2" borderId="11" xfId="0" applyFont="1" applyFill="1" applyBorder="1"/>
    <xf numFmtId="0" fontId="3" fillId="6" borderId="12" xfId="0" applyFont="1" applyFill="1" applyBorder="1" applyAlignment="1">
      <alignment textRotation="90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3" fillId="0" borderId="0" xfId="0" applyFont="1"/>
    <xf numFmtId="0" fontId="3" fillId="2" borderId="12" xfId="0" applyFont="1" applyFill="1" applyBorder="1"/>
    <xf numFmtId="0" fontId="0" fillId="0" borderId="0" xfId="0" applyAlignment="1">
      <alignment horizontal="left"/>
    </xf>
    <xf numFmtId="0" fontId="3" fillId="6" borderId="11" xfId="0" applyFont="1" applyFill="1" applyBorder="1" applyAlignment="1">
      <alignment horizontal="left" textRotation="90"/>
    </xf>
    <xf numFmtId="0" fontId="7" fillId="0" borderId="0" xfId="0" applyFont="1"/>
    <xf numFmtId="0" fontId="8" fillId="3" borderId="0" xfId="0" applyFont="1" applyFill="1" applyAlignment="1">
      <alignment vertical="top"/>
    </xf>
    <xf numFmtId="0" fontId="1" fillId="0" borderId="0" xfId="0" applyFont="1"/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0" xfId="0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>
      <alignment horizontal="center" vertical="top" textRotation="90" wrapText="1"/>
    </xf>
    <xf numFmtId="0" fontId="3" fillId="5" borderId="1" xfId="0" applyFont="1" applyFill="1" applyBorder="1" applyAlignment="1">
      <alignment vertical="top"/>
    </xf>
    <xf numFmtId="0" fontId="0" fillId="3" borderId="0" xfId="0" applyFill="1" applyAlignment="1">
      <alignment horizontal="right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0" fillId="5" borderId="1" xfId="0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3" borderId="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9" borderId="13" xfId="0" applyFill="1" applyBorder="1"/>
    <xf numFmtId="0" fontId="0" fillId="3" borderId="0" xfId="0" applyFill="1" applyAlignment="1">
      <alignment vertical="top" wrapText="1"/>
    </xf>
    <xf numFmtId="0" fontId="11" fillId="0" borderId="0" xfId="0" applyFont="1"/>
    <xf numFmtId="0" fontId="7" fillId="2" borderId="11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1" fillId="6" borderId="11" xfId="0" applyFont="1" applyFill="1" applyBorder="1" applyAlignment="1">
      <alignment horizontal="right" textRotation="90"/>
    </xf>
    <xf numFmtId="0" fontId="11" fillId="6" borderId="11" xfId="0" applyFont="1" applyFill="1" applyBorder="1" applyAlignment="1">
      <alignment textRotation="90"/>
    </xf>
    <xf numFmtId="0" fontId="11" fillId="6" borderId="11" xfId="0" applyFont="1" applyFill="1" applyBorder="1" applyAlignment="1">
      <alignment horizontal="center" textRotation="90"/>
    </xf>
    <xf numFmtId="164" fontId="7" fillId="0" borderId="0" xfId="0" applyNumberFormat="1" applyFont="1" applyAlignment="1">
      <alignment horizontal="center"/>
    </xf>
    <xf numFmtId="164" fontId="3" fillId="6" borderId="11" xfId="0" applyNumberFormat="1" applyFont="1" applyFill="1" applyBorder="1" applyAlignment="1">
      <alignment horizontal="center" textRotation="90"/>
    </xf>
    <xf numFmtId="164" fontId="0" fillId="2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10" borderId="1" xfId="0" applyFill="1" applyBorder="1" applyAlignment="1">
      <alignment vertical="top"/>
    </xf>
    <xf numFmtId="0" fontId="0" fillId="11" borderId="13" xfId="0" applyFill="1" applyBorder="1"/>
    <xf numFmtId="0" fontId="0" fillId="10" borderId="1" xfId="0" applyFill="1" applyBorder="1"/>
    <xf numFmtId="0" fontId="0" fillId="10" borderId="13" xfId="0" applyFill="1" applyBorder="1"/>
    <xf numFmtId="0" fontId="0" fillId="8" borderId="1" xfId="0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12" borderId="1" xfId="0" applyFill="1" applyBorder="1"/>
    <xf numFmtId="0" fontId="0" fillId="12" borderId="13" xfId="0" applyFill="1" applyBorder="1"/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 vertical="top" textRotation="90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8A37-A6EB-4ED3-8BAF-BE7B4D420A1B}">
  <sheetPr>
    <pageSetUpPr autoPageBreaks="0" fitToPage="1"/>
  </sheetPr>
  <dimension ref="A1:BE87"/>
  <sheetViews>
    <sheetView showGridLines="0" showOutlineSymbols="0" workbookViewId="0">
      <pane xSplit="9" ySplit="25" topLeftCell="U26" activePane="bottomRight" state="frozen"/>
      <selection pane="topRight" activeCell="J1" sqref="J1"/>
      <selection pane="bottomLeft" activeCell="A26" sqref="A26"/>
      <selection pane="bottomRight" activeCell="K6" sqref="K6:AZ6"/>
    </sheetView>
  </sheetViews>
  <sheetFormatPr defaultColWidth="8.7265625" defaultRowHeight="12.75" customHeight="1" x14ac:dyDescent="0.25"/>
  <cols>
    <col min="1" max="1" width="0.90625" style="20" customWidth="1"/>
    <col min="2" max="2" width="4.90625" style="20" customWidth="1"/>
    <col min="3" max="3" width="7" style="20" customWidth="1"/>
    <col min="4" max="4" width="6.54296875" style="20" customWidth="1"/>
    <col min="5" max="5" width="0.90625" style="20" customWidth="1"/>
    <col min="6" max="6" width="5.90625" style="20" customWidth="1"/>
    <col min="7" max="8" width="10.7265625" style="20" customWidth="1"/>
    <col min="9" max="9" width="43" style="20" customWidth="1"/>
    <col min="10" max="10" width="0.90625" style="20" customWidth="1"/>
    <col min="11" max="11" width="5.7265625" style="20" customWidth="1"/>
    <col min="12" max="12" width="6" style="20" customWidth="1"/>
    <col min="13" max="14" width="5" style="20" customWidth="1"/>
    <col min="15" max="15" width="5.26953125" style="20" customWidth="1"/>
    <col min="16" max="18" width="5" style="20" customWidth="1"/>
    <col min="19" max="19" width="5.7265625" style="20" customWidth="1"/>
    <col min="20" max="20" width="5.54296875" style="20" customWidth="1"/>
    <col min="21" max="21" width="5.36328125" style="20" customWidth="1"/>
    <col min="22" max="22" width="5" style="20" customWidth="1"/>
    <col min="23" max="23" width="5.36328125" style="20" customWidth="1"/>
    <col min="24" max="27" width="5" style="20" customWidth="1"/>
    <col min="28" max="28" width="5.36328125" style="20" customWidth="1"/>
    <col min="29" max="38" width="5" style="20" customWidth="1"/>
    <col min="39" max="39" width="5.08984375" style="20" customWidth="1"/>
    <col min="40" max="40" width="5.54296875" style="20" customWidth="1"/>
    <col min="41" max="56" width="5" style="20" customWidth="1"/>
    <col min="57" max="57" width="0.90625" style="20" customWidth="1"/>
    <col min="58" max="16384" width="8.7265625" style="20"/>
  </cols>
  <sheetData>
    <row r="1" spans="1:57" ht="5.1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9"/>
    </row>
    <row r="2" spans="1:57" ht="12.5" hidden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>
        <f>IF(K3&lt;&gt;"",1,0)</f>
        <v>1</v>
      </c>
      <c r="L2" s="22">
        <f>IF(L3&lt;&gt;"",1,0)</f>
        <v>0</v>
      </c>
      <c r="M2" s="22">
        <f>IF(P3&lt;&gt;"",1,0)</f>
        <v>0</v>
      </c>
      <c r="N2" s="22">
        <f t="shared" ref="N2:V2" si="0">IF(U3&lt;&gt;"",1,0)</f>
        <v>0</v>
      </c>
      <c r="O2" s="22">
        <f t="shared" si="0"/>
        <v>0</v>
      </c>
      <c r="P2" s="22">
        <f t="shared" si="0"/>
        <v>0</v>
      </c>
      <c r="Q2" s="22">
        <f t="shared" si="0"/>
        <v>0</v>
      </c>
      <c r="R2" s="22">
        <f t="shared" si="0"/>
        <v>0</v>
      </c>
      <c r="S2" s="22">
        <f t="shared" si="0"/>
        <v>0</v>
      </c>
      <c r="T2" s="22">
        <f t="shared" si="0"/>
        <v>0</v>
      </c>
      <c r="U2" s="22">
        <f t="shared" si="0"/>
        <v>0</v>
      </c>
      <c r="V2" s="22">
        <f t="shared" si="0"/>
        <v>0</v>
      </c>
      <c r="W2" s="22">
        <f>IF(M3&lt;&gt;"",1,0)</f>
        <v>0</v>
      </c>
      <c r="X2" s="22">
        <f>IF(S3&lt;&gt;"",1,0)</f>
        <v>0</v>
      </c>
      <c r="Y2" s="22">
        <f>IF(T3&lt;&gt;"",1,0)</f>
        <v>0</v>
      </c>
      <c r="Z2" s="22">
        <f>IF(AD3&lt;&gt;"",1,0)</f>
        <v>0</v>
      </c>
      <c r="AA2" s="22">
        <f>IF(AE3&lt;&gt;"",1,0)</f>
        <v>0</v>
      </c>
      <c r="AB2" s="22">
        <f>IF(AF3&lt;&gt;"",1,0)</f>
        <v>0</v>
      </c>
      <c r="AC2" s="22">
        <f>IF(N3&lt;&gt;"",1,0)</f>
        <v>0</v>
      </c>
      <c r="AD2" s="22">
        <f>IF(O3&lt;&gt;"",1,0)</f>
        <v>0</v>
      </c>
      <c r="AE2" s="22">
        <f>IF(Q3&lt;&gt;"",1,0)</f>
        <v>0</v>
      </c>
      <c r="AF2" s="22">
        <f>IF(R3&lt;&gt;"",1,0)</f>
        <v>0</v>
      </c>
      <c r="AG2" s="22">
        <f t="shared" ref="AG2:BD2" si="1">IF(AG3&lt;&gt;"",1,0)</f>
        <v>0</v>
      </c>
      <c r="AH2" s="22">
        <f t="shared" si="1"/>
        <v>0</v>
      </c>
      <c r="AI2" s="22">
        <f t="shared" si="1"/>
        <v>0</v>
      </c>
      <c r="AJ2" s="22">
        <f t="shared" si="1"/>
        <v>0</v>
      </c>
      <c r="AK2" s="22">
        <f t="shared" si="1"/>
        <v>0</v>
      </c>
      <c r="AL2" s="22">
        <f t="shared" si="1"/>
        <v>0</v>
      </c>
      <c r="AM2" s="22">
        <f t="shared" si="1"/>
        <v>0</v>
      </c>
      <c r="AN2" s="22">
        <f t="shared" si="1"/>
        <v>0</v>
      </c>
      <c r="AO2" s="22">
        <f t="shared" si="1"/>
        <v>0</v>
      </c>
      <c r="AP2" s="22">
        <f t="shared" si="1"/>
        <v>0</v>
      </c>
      <c r="AQ2" s="22">
        <f t="shared" si="1"/>
        <v>0</v>
      </c>
      <c r="AR2" s="22">
        <f t="shared" si="1"/>
        <v>0</v>
      </c>
      <c r="AS2" s="22">
        <f t="shared" si="1"/>
        <v>0</v>
      </c>
      <c r="AT2" s="22">
        <f t="shared" si="1"/>
        <v>0</v>
      </c>
      <c r="AU2" s="22">
        <f t="shared" si="1"/>
        <v>0</v>
      </c>
      <c r="AV2" s="22">
        <f t="shared" si="1"/>
        <v>0</v>
      </c>
      <c r="AW2" s="22">
        <f t="shared" si="1"/>
        <v>0</v>
      </c>
      <c r="AX2" s="22">
        <f t="shared" si="1"/>
        <v>0</v>
      </c>
      <c r="AY2" s="22">
        <f t="shared" si="1"/>
        <v>0</v>
      </c>
      <c r="AZ2" s="22">
        <f t="shared" si="1"/>
        <v>0</v>
      </c>
      <c r="BA2" s="22">
        <f t="shared" si="1"/>
        <v>0</v>
      </c>
      <c r="BB2" s="22">
        <f t="shared" si="1"/>
        <v>0</v>
      </c>
      <c r="BC2" s="22">
        <f t="shared" si="1"/>
        <v>0</v>
      </c>
      <c r="BD2" s="22">
        <f t="shared" si="1"/>
        <v>0</v>
      </c>
      <c r="BE2" s="23"/>
    </row>
    <row r="3" spans="1:57" ht="90.75" customHeight="1" x14ac:dyDescent="0.25">
      <c r="A3" s="24"/>
      <c r="B3" s="15" t="s">
        <v>122</v>
      </c>
      <c r="C3" s="25"/>
      <c r="D3" s="26"/>
      <c r="E3" s="1"/>
      <c r="F3" s="1"/>
      <c r="G3" s="1"/>
      <c r="H3" s="1"/>
      <c r="I3" s="1" t="s">
        <v>0</v>
      </c>
      <c r="J3" s="1"/>
      <c r="K3" s="91" t="s">
        <v>123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27"/>
      <c r="AY3" s="27"/>
      <c r="AZ3" s="27"/>
      <c r="BA3" s="27"/>
      <c r="BB3" s="27"/>
      <c r="BC3" s="27"/>
      <c r="BD3" s="27"/>
      <c r="BE3" s="23"/>
    </row>
    <row r="4" spans="1:57" ht="4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3"/>
    </row>
    <row r="5" spans="1:57" ht="14.5" customHeight="1" x14ac:dyDescent="0.25">
      <c r="A5" s="24"/>
      <c r="B5" s="25"/>
      <c r="C5" s="25"/>
      <c r="D5" s="25"/>
      <c r="E5" s="25"/>
      <c r="F5" s="25"/>
      <c r="G5" s="25"/>
      <c r="H5" s="25"/>
      <c r="I5" s="1" t="s">
        <v>38</v>
      </c>
      <c r="J5" s="25"/>
      <c r="K5" s="28">
        <f t="shared" ref="K5:AW5" si="2">K11+K19+K21+K23</f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si="2"/>
        <v>0</v>
      </c>
      <c r="U5" s="28">
        <f t="shared" si="2"/>
        <v>0</v>
      </c>
      <c r="V5" s="28">
        <f t="shared" si="2"/>
        <v>0</v>
      </c>
      <c r="W5" s="28">
        <f t="shared" si="2"/>
        <v>0</v>
      </c>
      <c r="X5" s="28">
        <f t="shared" si="2"/>
        <v>0</v>
      </c>
      <c r="Y5" s="28">
        <f t="shared" si="2"/>
        <v>0</v>
      </c>
      <c r="Z5" s="28">
        <f t="shared" si="2"/>
        <v>0</v>
      </c>
      <c r="AA5" s="28">
        <f t="shared" si="2"/>
        <v>0</v>
      </c>
      <c r="AB5" s="28">
        <f t="shared" si="2"/>
        <v>0</v>
      </c>
      <c r="AC5" s="28">
        <f t="shared" si="2"/>
        <v>0</v>
      </c>
      <c r="AD5" s="28">
        <f t="shared" si="2"/>
        <v>0</v>
      </c>
      <c r="AE5" s="28">
        <f t="shared" si="2"/>
        <v>0</v>
      </c>
      <c r="AF5" s="28">
        <f t="shared" si="2"/>
        <v>0</v>
      </c>
      <c r="AG5" s="28">
        <f t="shared" si="2"/>
        <v>0</v>
      </c>
      <c r="AH5" s="28">
        <f t="shared" si="2"/>
        <v>0</v>
      </c>
      <c r="AI5" s="28">
        <f t="shared" si="2"/>
        <v>0</v>
      </c>
      <c r="AJ5" s="28">
        <f t="shared" si="2"/>
        <v>0</v>
      </c>
      <c r="AK5" s="28">
        <f t="shared" si="2"/>
        <v>0</v>
      </c>
      <c r="AL5" s="28">
        <f t="shared" si="2"/>
        <v>0</v>
      </c>
      <c r="AM5" s="28">
        <f t="shared" si="2"/>
        <v>0</v>
      </c>
      <c r="AN5" s="28">
        <f t="shared" si="2"/>
        <v>0</v>
      </c>
      <c r="AO5" s="28">
        <f t="shared" si="2"/>
        <v>0</v>
      </c>
      <c r="AP5" s="28">
        <f t="shared" si="2"/>
        <v>0</v>
      </c>
      <c r="AQ5" s="28">
        <f t="shared" si="2"/>
        <v>0</v>
      </c>
      <c r="AR5" s="28">
        <f t="shared" si="2"/>
        <v>0</v>
      </c>
      <c r="AS5" s="28">
        <f t="shared" si="2"/>
        <v>0</v>
      </c>
      <c r="AT5" s="28">
        <f t="shared" si="2"/>
        <v>0</v>
      </c>
      <c r="AU5" s="28">
        <f t="shared" si="2"/>
        <v>0</v>
      </c>
      <c r="AV5" s="28">
        <f t="shared" si="2"/>
        <v>0</v>
      </c>
      <c r="AW5" s="28">
        <f t="shared" si="2"/>
        <v>0</v>
      </c>
      <c r="AX5" s="28">
        <f t="shared" ref="AX5:BC5" si="3">AX11+AX19+AX21+AX23</f>
        <v>0</v>
      </c>
      <c r="AY5" s="28">
        <f t="shared" si="3"/>
        <v>0</v>
      </c>
      <c r="AZ5" s="28">
        <f t="shared" si="3"/>
        <v>0</v>
      </c>
      <c r="BA5" s="28">
        <f t="shared" si="3"/>
        <v>0</v>
      </c>
      <c r="BB5" s="28">
        <f t="shared" si="3"/>
        <v>0</v>
      </c>
      <c r="BC5" s="28">
        <f t="shared" si="3"/>
        <v>0</v>
      </c>
      <c r="BD5" s="28">
        <f>BD11+BD19+BD21+BD23</f>
        <v>0</v>
      </c>
      <c r="BE5" s="23"/>
    </row>
    <row r="6" spans="1:57" ht="14.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3"/>
    </row>
    <row r="7" spans="1:57" ht="14.5" customHeight="1" x14ac:dyDescent="0.25">
      <c r="A7" s="24"/>
      <c r="B7" s="25"/>
      <c r="C7" s="25"/>
      <c r="D7" s="25"/>
      <c r="E7" s="25"/>
      <c r="F7" s="25"/>
      <c r="G7" s="25"/>
      <c r="H7" s="25"/>
      <c r="I7" s="29" t="s">
        <v>39</v>
      </c>
      <c r="J7" s="25"/>
      <c r="K7" s="30"/>
      <c r="L7" s="92"/>
      <c r="M7" s="93"/>
      <c r="N7" s="93"/>
      <c r="O7" s="93"/>
      <c r="P7" s="93"/>
      <c r="Q7" s="30"/>
      <c r="R7" s="93"/>
      <c r="S7" s="93"/>
      <c r="T7" s="30"/>
      <c r="U7" s="30"/>
      <c r="V7" s="93"/>
      <c r="W7" s="93"/>
      <c r="X7" s="93"/>
      <c r="Y7" s="93"/>
      <c r="Z7" s="93"/>
      <c r="AA7" s="30"/>
      <c r="AB7" s="30"/>
      <c r="AC7" s="93"/>
      <c r="AD7" s="30"/>
      <c r="AE7" s="30"/>
      <c r="AF7" s="30"/>
      <c r="AG7" s="93"/>
      <c r="AH7" s="93"/>
      <c r="AI7" s="30"/>
      <c r="AJ7" s="93"/>
      <c r="AK7" s="30"/>
      <c r="AL7" s="30"/>
      <c r="AM7" s="93"/>
      <c r="AN7" s="93"/>
      <c r="AO7" s="30"/>
      <c r="AP7" s="30"/>
      <c r="AQ7" s="93"/>
      <c r="AR7" s="93"/>
      <c r="AS7" s="92"/>
      <c r="AT7" s="93"/>
      <c r="AU7" s="30"/>
      <c r="AV7" s="30"/>
      <c r="AW7" s="93"/>
      <c r="AX7" s="30"/>
      <c r="AY7" s="30"/>
      <c r="AZ7" s="30"/>
      <c r="BA7" s="30"/>
      <c r="BB7" s="30"/>
      <c r="BC7" s="30"/>
      <c r="BD7" s="30"/>
      <c r="BE7" s="30"/>
    </row>
    <row r="8" spans="1:57" ht="4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3"/>
    </row>
    <row r="9" spans="1:57" ht="14.5" customHeight="1" x14ac:dyDescent="0.25">
      <c r="A9" s="24"/>
      <c r="B9" s="25"/>
      <c r="C9" s="25"/>
      <c r="D9" s="25"/>
      <c r="E9" s="25"/>
      <c r="F9" s="25"/>
      <c r="G9" s="25"/>
      <c r="H9" s="25"/>
      <c r="I9" s="29" t="s">
        <v>40</v>
      </c>
      <c r="J9" s="25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1"/>
      <c r="AK9" s="31"/>
      <c r="AL9" s="31"/>
      <c r="AM9" s="31"/>
      <c r="AN9" s="31"/>
      <c r="AO9" s="31"/>
      <c r="AP9" s="32"/>
      <c r="AQ9" s="31"/>
      <c r="AR9" s="31"/>
      <c r="AS9" s="74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23"/>
    </row>
    <row r="10" spans="1:57" ht="14.5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55"/>
      <c r="L10" s="25"/>
      <c r="M10" s="37"/>
      <c r="N10" s="37"/>
      <c r="O10" s="25"/>
      <c r="P10" s="37"/>
      <c r="Q10" s="55"/>
      <c r="R10" s="37"/>
      <c r="S10" s="37"/>
      <c r="T10" s="55"/>
      <c r="U10" s="37"/>
      <c r="V10" s="37"/>
      <c r="W10" s="25"/>
      <c r="X10" s="55"/>
      <c r="Y10" s="55"/>
      <c r="Z10" s="25"/>
      <c r="AA10" s="55"/>
      <c r="AB10" s="55"/>
      <c r="AC10" s="25"/>
      <c r="AD10" s="25"/>
      <c r="AE10" s="55"/>
      <c r="AF10" s="25"/>
      <c r="AG10" s="55"/>
      <c r="AH10" s="25"/>
      <c r="AI10" s="55"/>
      <c r="AJ10" s="55"/>
      <c r="AK10" s="55"/>
      <c r="AL10" s="25"/>
      <c r="AM10" s="55"/>
      <c r="AN10" s="55"/>
      <c r="AO10" s="25"/>
      <c r="AP10" s="5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3"/>
    </row>
    <row r="11" spans="1:57" ht="14.5" customHeight="1" x14ac:dyDescent="0.25">
      <c r="A11" s="24"/>
      <c r="B11" s="25" t="s">
        <v>41</v>
      </c>
      <c r="C11" s="25"/>
      <c r="D11" s="33">
        <f>SUM(2:2)</f>
        <v>1</v>
      </c>
      <c r="E11" s="34"/>
      <c r="F11" s="34"/>
      <c r="G11" s="37"/>
      <c r="H11" s="25"/>
      <c r="I11" s="35" t="s">
        <v>42</v>
      </c>
      <c r="J11" s="34"/>
      <c r="K11" s="33">
        <f t="shared" ref="K11:BD11" si="4">SUMIF(K26:K73,"=1",$D26:$D73)</f>
        <v>0</v>
      </c>
      <c r="L11" s="33">
        <f t="shared" si="4"/>
        <v>0</v>
      </c>
      <c r="M11" s="33">
        <f t="shared" si="4"/>
        <v>0</v>
      </c>
      <c r="N11" s="33">
        <f t="shared" si="4"/>
        <v>0</v>
      </c>
      <c r="O11" s="33">
        <f t="shared" si="4"/>
        <v>0</v>
      </c>
      <c r="P11" s="33">
        <f t="shared" si="4"/>
        <v>0</v>
      </c>
      <c r="Q11" s="33">
        <f t="shared" si="4"/>
        <v>0</v>
      </c>
      <c r="R11" s="33">
        <f t="shared" si="4"/>
        <v>0</v>
      </c>
      <c r="S11" s="33">
        <f t="shared" si="4"/>
        <v>0</v>
      </c>
      <c r="T11" s="33">
        <f t="shared" si="4"/>
        <v>0</v>
      </c>
      <c r="U11" s="33">
        <f t="shared" si="4"/>
        <v>0</v>
      </c>
      <c r="V11" s="33">
        <f t="shared" si="4"/>
        <v>0</v>
      </c>
      <c r="W11" s="33">
        <f t="shared" si="4"/>
        <v>0</v>
      </c>
      <c r="X11" s="33">
        <f t="shared" si="4"/>
        <v>0</v>
      </c>
      <c r="Y11" s="33">
        <f t="shared" si="4"/>
        <v>0</v>
      </c>
      <c r="Z11" s="33">
        <f t="shared" si="4"/>
        <v>0</v>
      </c>
      <c r="AA11" s="33">
        <f t="shared" si="4"/>
        <v>0</v>
      </c>
      <c r="AB11" s="33">
        <f t="shared" si="4"/>
        <v>0</v>
      </c>
      <c r="AC11" s="33">
        <f t="shared" si="4"/>
        <v>0</v>
      </c>
      <c r="AD11" s="33">
        <f t="shared" si="4"/>
        <v>0</v>
      </c>
      <c r="AE11" s="33">
        <f t="shared" si="4"/>
        <v>0</v>
      </c>
      <c r="AF11" s="33">
        <f t="shared" si="4"/>
        <v>0</v>
      </c>
      <c r="AG11" s="33">
        <f t="shared" si="4"/>
        <v>0</v>
      </c>
      <c r="AH11" s="33">
        <f t="shared" si="4"/>
        <v>0</v>
      </c>
      <c r="AI11" s="33">
        <f t="shared" si="4"/>
        <v>0</v>
      </c>
      <c r="AJ11" s="33">
        <f t="shared" si="4"/>
        <v>0</v>
      </c>
      <c r="AK11" s="33">
        <f t="shared" si="4"/>
        <v>0</v>
      </c>
      <c r="AL11" s="33">
        <f t="shared" si="4"/>
        <v>0</v>
      </c>
      <c r="AM11" s="33">
        <f t="shared" si="4"/>
        <v>0</v>
      </c>
      <c r="AN11" s="33">
        <f t="shared" si="4"/>
        <v>0</v>
      </c>
      <c r="AO11" s="33">
        <f t="shared" si="4"/>
        <v>0</v>
      </c>
      <c r="AP11" s="33">
        <f t="shared" si="4"/>
        <v>0</v>
      </c>
      <c r="AQ11" s="33">
        <f t="shared" si="4"/>
        <v>0</v>
      </c>
      <c r="AR11" s="33">
        <f t="shared" si="4"/>
        <v>0</v>
      </c>
      <c r="AS11" s="33">
        <f t="shared" si="4"/>
        <v>0</v>
      </c>
      <c r="AT11" s="33">
        <f t="shared" si="4"/>
        <v>0</v>
      </c>
      <c r="AU11" s="33">
        <f t="shared" si="4"/>
        <v>0</v>
      </c>
      <c r="AV11" s="33">
        <f t="shared" si="4"/>
        <v>0</v>
      </c>
      <c r="AW11" s="33">
        <f t="shared" si="4"/>
        <v>0</v>
      </c>
      <c r="AX11" s="33">
        <f t="shared" si="4"/>
        <v>0</v>
      </c>
      <c r="AY11" s="33">
        <f t="shared" si="4"/>
        <v>0</v>
      </c>
      <c r="AZ11" s="33">
        <f t="shared" si="4"/>
        <v>0</v>
      </c>
      <c r="BA11" s="33">
        <f t="shared" si="4"/>
        <v>0</v>
      </c>
      <c r="BB11" s="33">
        <f t="shared" si="4"/>
        <v>0</v>
      </c>
      <c r="BC11" s="33">
        <f t="shared" si="4"/>
        <v>0</v>
      </c>
      <c r="BD11" s="33">
        <f t="shared" si="4"/>
        <v>0</v>
      </c>
      <c r="BE11" s="23"/>
    </row>
    <row r="12" spans="1:57" ht="4.5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3"/>
    </row>
    <row r="13" spans="1:57" ht="12.5" customHeight="1" x14ac:dyDescent="0.25">
      <c r="A13" s="24"/>
      <c r="B13" s="25" t="s">
        <v>43</v>
      </c>
      <c r="C13" s="25"/>
      <c r="D13" s="33">
        <f>SUM(14:14)</f>
        <v>0</v>
      </c>
      <c r="E13" s="25"/>
      <c r="F13" s="25"/>
      <c r="G13" s="25"/>
      <c r="H13" s="25"/>
      <c r="I13" s="35" t="s">
        <v>44</v>
      </c>
      <c r="J13" s="25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23"/>
    </row>
    <row r="14" spans="1:57" ht="14.5" hidden="1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2">
        <f t="shared" ref="K14:BD14" si="5">IF(K13&lt;&gt;"",1,0)</f>
        <v>0</v>
      </c>
      <c r="L14" s="22">
        <f t="shared" si="5"/>
        <v>0</v>
      </c>
      <c r="M14" s="22">
        <f t="shared" si="5"/>
        <v>0</v>
      </c>
      <c r="N14" s="22">
        <f t="shared" si="5"/>
        <v>0</v>
      </c>
      <c r="O14" s="22">
        <f t="shared" si="5"/>
        <v>0</v>
      </c>
      <c r="P14" s="22">
        <f t="shared" si="5"/>
        <v>0</v>
      </c>
      <c r="Q14" s="22">
        <f t="shared" ref="Q14:AJ14" si="6">IF(Q13&lt;&gt;"",1,0)</f>
        <v>0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2">
        <f t="shared" si="6"/>
        <v>0</v>
      </c>
      <c r="V14" s="22">
        <f t="shared" si="6"/>
        <v>0</v>
      </c>
      <c r="W14" s="22">
        <f t="shared" si="6"/>
        <v>0</v>
      </c>
      <c r="X14" s="22">
        <f t="shared" si="6"/>
        <v>0</v>
      </c>
      <c r="Y14" s="22">
        <f t="shared" si="6"/>
        <v>0</v>
      </c>
      <c r="Z14" s="22">
        <f t="shared" si="6"/>
        <v>0</v>
      </c>
      <c r="AA14" s="22">
        <f t="shared" si="6"/>
        <v>0</v>
      </c>
      <c r="AB14" s="22">
        <f t="shared" si="6"/>
        <v>0</v>
      </c>
      <c r="AC14" s="22">
        <f t="shared" si="6"/>
        <v>0</v>
      </c>
      <c r="AD14" s="22">
        <f t="shared" si="6"/>
        <v>0</v>
      </c>
      <c r="AE14" s="22">
        <f t="shared" si="6"/>
        <v>0</v>
      </c>
      <c r="AF14" s="22">
        <f t="shared" si="6"/>
        <v>0</v>
      </c>
      <c r="AG14" s="22">
        <f t="shared" si="6"/>
        <v>0</v>
      </c>
      <c r="AH14" s="22">
        <f t="shared" si="6"/>
        <v>0</v>
      </c>
      <c r="AI14" s="22">
        <f t="shared" si="6"/>
        <v>0</v>
      </c>
      <c r="AJ14" s="22">
        <f t="shared" si="6"/>
        <v>0</v>
      </c>
      <c r="AK14" s="22">
        <f t="shared" si="5"/>
        <v>0</v>
      </c>
      <c r="AL14" s="22">
        <f t="shared" si="5"/>
        <v>0</v>
      </c>
      <c r="AM14" s="22">
        <f t="shared" si="5"/>
        <v>0</v>
      </c>
      <c r="AN14" s="22">
        <f t="shared" si="5"/>
        <v>0</v>
      </c>
      <c r="AO14" s="22">
        <f t="shared" si="5"/>
        <v>0</v>
      </c>
      <c r="AP14" s="22">
        <f t="shared" si="5"/>
        <v>0</v>
      </c>
      <c r="AQ14" s="22">
        <f t="shared" si="5"/>
        <v>0</v>
      </c>
      <c r="AR14" s="22">
        <f t="shared" si="5"/>
        <v>0</v>
      </c>
      <c r="AS14" s="22">
        <f t="shared" si="5"/>
        <v>0</v>
      </c>
      <c r="AT14" s="22">
        <f t="shared" si="5"/>
        <v>0</v>
      </c>
      <c r="AU14" s="22">
        <f t="shared" si="5"/>
        <v>0</v>
      </c>
      <c r="AV14" s="22">
        <f t="shared" si="5"/>
        <v>0</v>
      </c>
      <c r="AW14" s="22">
        <f t="shared" si="5"/>
        <v>0</v>
      </c>
      <c r="AX14" s="22">
        <f t="shared" si="5"/>
        <v>0</v>
      </c>
      <c r="AY14" s="22">
        <f t="shared" si="5"/>
        <v>0</v>
      </c>
      <c r="AZ14" s="22">
        <f t="shared" si="5"/>
        <v>0</v>
      </c>
      <c r="BA14" s="22">
        <f t="shared" si="5"/>
        <v>0</v>
      </c>
      <c r="BB14" s="22">
        <f t="shared" si="5"/>
        <v>0</v>
      </c>
      <c r="BC14" s="22">
        <f t="shared" si="5"/>
        <v>0</v>
      </c>
      <c r="BD14" s="22">
        <f t="shared" si="5"/>
        <v>0</v>
      </c>
      <c r="BE14" s="23"/>
    </row>
    <row r="15" spans="1:57" ht="4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3"/>
    </row>
    <row r="16" spans="1:57" ht="14.5" customHeight="1" x14ac:dyDescent="0.25">
      <c r="A16" s="24"/>
      <c r="B16" s="25" t="s">
        <v>45</v>
      </c>
      <c r="C16" s="25"/>
      <c r="D16" s="33">
        <f>SUM(17:17)</f>
        <v>0</v>
      </c>
      <c r="E16" s="25"/>
      <c r="F16" s="25"/>
      <c r="G16" s="25"/>
      <c r="H16" s="25"/>
      <c r="I16" s="29" t="s">
        <v>46</v>
      </c>
      <c r="J16" s="25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23"/>
    </row>
    <row r="17" spans="1:57" ht="14.5" hidden="1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2">
        <f t="shared" ref="K17:BD17" si="7">IF(K16&lt;&gt;"",1,0)</f>
        <v>0</v>
      </c>
      <c r="L17" s="22">
        <f t="shared" si="7"/>
        <v>0</v>
      </c>
      <c r="M17" s="22">
        <f t="shared" si="7"/>
        <v>0</v>
      </c>
      <c r="N17" s="22">
        <f t="shared" si="7"/>
        <v>0</v>
      </c>
      <c r="O17" s="22">
        <f t="shared" si="7"/>
        <v>0</v>
      </c>
      <c r="P17" s="22">
        <f t="shared" si="7"/>
        <v>0</v>
      </c>
      <c r="Q17" s="22">
        <f t="shared" ref="Q17:AJ17" si="8">IF(Q16&lt;&gt;"",1,0)</f>
        <v>0</v>
      </c>
      <c r="R17" s="22">
        <f t="shared" si="8"/>
        <v>0</v>
      </c>
      <c r="S17" s="22">
        <f t="shared" si="8"/>
        <v>0</v>
      </c>
      <c r="T17" s="22">
        <f t="shared" si="8"/>
        <v>0</v>
      </c>
      <c r="U17" s="22">
        <f t="shared" si="8"/>
        <v>0</v>
      </c>
      <c r="V17" s="22">
        <f t="shared" si="8"/>
        <v>0</v>
      </c>
      <c r="W17" s="22">
        <f t="shared" si="8"/>
        <v>0</v>
      </c>
      <c r="X17" s="22">
        <f t="shared" si="8"/>
        <v>0</v>
      </c>
      <c r="Y17" s="22">
        <f t="shared" si="8"/>
        <v>0</v>
      </c>
      <c r="Z17" s="22">
        <f t="shared" si="8"/>
        <v>0</v>
      </c>
      <c r="AA17" s="22">
        <f t="shared" si="8"/>
        <v>0</v>
      </c>
      <c r="AB17" s="22">
        <f t="shared" si="8"/>
        <v>0</v>
      </c>
      <c r="AC17" s="22">
        <f t="shared" si="8"/>
        <v>0</v>
      </c>
      <c r="AD17" s="22">
        <f t="shared" si="8"/>
        <v>0</v>
      </c>
      <c r="AE17" s="22">
        <f t="shared" si="8"/>
        <v>0</v>
      </c>
      <c r="AF17" s="22">
        <f t="shared" si="8"/>
        <v>0</v>
      </c>
      <c r="AG17" s="22">
        <f t="shared" si="8"/>
        <v>0</v>
      </c>
      <c r="AH17" s="22">
        <f t="shared" si="8"/>
        <v>0</v>
      </c>
      <c r="AI17" s="22">
        <f t="shared" si="8"/>
        <v>0</v>
      </c>
      <c r="AJ17" s="22">
        <f t="shared" si="8"/>
        <v>0</v>
      </c>
      <c r="AK17" s="22">
        <f t="shared" si="7"/>
        <v>0</v>
      </c>
      <c r="AL17" s="22">
        <f t="shared" si="7"/>
        <v>0</v>
      </c>
      <c r="AM17" s="22">
        <f t="shared" si="7"/>
        <v>0</v>
      </c>
      <c r="AN17" s="22">
        <f t="shared" si="7"/>
        <v>0</v>
      </c>
      <c r="AO17" s="22">
        <f t="shared" si="7"/>
        <v>0</v>
      </c>
      <c r="AP17" s="22">
        <f t="shared" si="7"/>
        <v>0</v>
      </c>
      <c r="AQ17" s="22">
        <f t="shared" si="7"/>
        <v>0</v>
      </c>
      <c r="AR17" s="22">
        <f t="shared" si="7"/>
        <v>0</v>
      </c>
      <c r="AS17" s="22">
        <f t="shared" si="7"/>
        <v>0</v>
      </c>
      <c r="AT17" s="22">
        <f t="shared" si="7"/>
        <v>0</v>
      </c>
      <c r="AU17" s="22">
        <f t="shared" si="7"/>
        <v>0</v>
      </c>
      <c r="AV17" s="22">
        <f t="shared" si="7"/>
        <v>0</v>
      </c>
      <c r="AW17" s="22">
        <f t="shared" si="7"/>
        <v>0</v>
      </c>
      <c r="AX17" s="22">
        <f t="shared" si="7"/>
        <v>0</v>
      </c>
      <c r="AY17" s="22">
        <f t="shared" si="7"/>
        <v>0</v>
      </c>
      <c r="AZ17" s="22">
        <f t="shared" si="7"/>
        <v>0</v>
      </c>
      <c r="BA17" s="22">
        <f t="shared" si="7"/>
        <v>0</v>
      </c>
      <c r="BB17" s="22">
        <f t="shared" si="7"/>
        <v>0</v>
      </c>
      <c r="BC17" s="22">
        <f t="shared" si="7"/>
        <v>0</v>
      </c>
      <c r="BD17" s="22">
        <f t="shared" si="7"/>
        <v>0</v>
      </c>
      <c r="BE17" s="23"/>
    </row>
    <row r="18" spans="1:57" ht="4.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3"/>
    </row>
    <row r="19" spans="1:57" ht="14.5" customHeight="1" x14ac:dyDescent="0.25">
      <c r="A19" s="24"/>
      <c r="B19" s="25"/>
      <c r="C19" s="25"/>
      <c r="D19" s="25"/>
      <c r="E19" s="25"/>
      <c r="F19" s="25"/>
      <c r="G19" s="25"/>
      <c r="H19" s="25"/>
      <c r="I19" s="29" t="s">
        <v>47</v>
      </c>
      <c r="J19" s="25"/>
      <c r="K19" s="36">
        <f t="shared" ref="K19:BC19" si="9">IF(K13=0,0,Number_Of_Teams - K13 + 1)</f>
        <v>0</v>
      </c>
      <c r="L19" s="36">
        <f t="shared" si="9"/>
        <v>0</v>
      </c>
      <c r="M19" s="36">
        <f t="shared" si="9"/>
        <v>0</v>
      </c>
      <c r="N19" s="36">
        <f t="shared" si="9"/>
        <v>0</v>
      </c>
      <c r="O19" s="36">
        <f t="shared" si="9"/>
        <v>0</v>
      </c>
      <c r="P19" s="36">
        <f t="shared" si="9"/>
        <v>0</v>
      </c>
      <c r="Q19" s="36">
        <f t="shared" ref="Q19:AD19" si="10">IF(Q13=0,0,Number_Of_Teams - Q13 + 1)</f>
        <v>0</v>
      </c>
      <c r="R19" s="36">
        <f t="shared" si="10"/>
        <v>0</v>
      </c>
      <c r="S19" s="36">
        <f t="shared" si="10"/>
        <v>0</v>
      </c>
      <c r="T19" s="36">
        <f t="shared" si="10"/>
        <v>0</v>
      </c>
      <c r="U19" s="36">
        <f t="shared" si="10"/>
        <v>0</v>
      </c>
      <c r="V19" s="36">
        <f t="shared" si="10"/>
        <v>0</v>
      </c>
      <c r="W19" s="36">
        <f t="shared" si="10"/>
        <v>0</v>
      </c>
      <c r="X19" s="36">
        <f t="shared" si="10"/>
        <v>0</v>
      </c>
      <c r="Y19" s="36">
        <f t="shared" si="10"/>
        <v>0</v>
      </c>
      <c r="Z19" s="36">
        <f t="shared" si="10"/>
        <v>0</v>
      </c>
      <c r="AA19" s="36">
        <f t="shared" si="10"/>
        <v>0</v>
      </c>
      <c r="AB19" s="36">
        <f t="shared" si="10"/>
        <v>0</v>
      </c>
      <c r="AC19" s="36">
        <f t="shared" si="10"/>
        <v>0</v>
      </c>
      <c r="AD19" s="36">
        <f t="shared" si="10"/>
        <v>0</v>
      </c>
      <c r="AE19" s="36">
        <f>IF(AE13=0,0,Number_Of_Teams - AE13 + 1)</f>
        <v>0</v>
      </c>
      <c r="AF19" s="36">
        <f>IF(AF13=0,0,Number_Of_Teams - AF13 + 1)</f>
        <v>0</v>
      </c>
      <c r="AG19" s="36">
        <f>IF(AG13=0,0,Number_Of_Teams - AG13 + 1)</f>
        <v>0</v>
      </c>
      <c r="AH19" s="36">
        <f>IF(AH13=0,0,Number_Of_Teams - AH13 + 1)</f>
        <v>0</v>
      </c>
      <c r="AI19" s="36">
        <f t="shared" ref="AI19" si="11">IF(AI13=0,0,Number_Of_Teams - AI13 + 1)</f>
        <v>0</v>
      </c>
      <c r="AJ19" s="36">
        <f>IF(AJ13=0,0,Number_Of_Teams - AJ13 + 1)</f>
        <v>0</v>
      </c>
      <c r="AK19" s="36">
        <f t="shared" si="9"/>
        <v>0</v>
      </c>
      <c r="AL19" s="36">
        <f t="shared" si="9"/>
        <v>0</v>
      </c>
      <c r="AM19" s="36">
        <f t="shared" si="9"/>
        <v>0</v>
      </c>
      <c r="AN19" s="36">
        <f t="shared" si="9"/>
        <v>0</v>
      </c>
      <c r="AO19" s="36">
        <f t="shared" si="9"/>
        <v>0</v>
      </c>
      <c r="AP19" s="36">
        <f t="shared" si="9"/>
        <v>0</v>
      </c>
      <c r="AQ19" s="36">
        <f t="shared" si="9"/>
        <v>0</v>
      </c>
      <c r="AR19" s="36">
        <f t="shared" si="9"/>
        <v>0</v>
      </c>
      <c r="AS19" s="36">
        <f t="shared" si="9"/>
        <v>0</v>
      </c>
      <c r="AT19" s="36">
        <f t="shared" si="9"/>
        <v>0</v>
      </c>
      <c r="AU19" s="36">
        <f t="shared" si="9"/>
        <v>0</v>
      </c>
      <c r="AV19" s="36">
        <f t="shared" si="9"/>
        <v>0</v>
      </c>
      <c r="AW19" s="36">
        <f t="shared" si="9"/>
        <v>0</v>
      </c>
      <c r="AX19" s="36">
        <f t="shared" si="9"/>
        <v>0</v>
      </c>
      <c r="AY19" s="36">
        <f>IF(AY13=0,0,Number_Of_Teams - AY13 + 1)</f>
        <v>0</v>
      </c>
      <c r="AZ19" s="36">
        <f>IF(AZ13=0,0,Number_Of_Teams - AZ13 + 1)</f>
        <v>0</v>
      </c>
      <c r="BA19" s="36">
        <f>IF(BA13=0,0,Number_Of_Teams - BA13 + 1)</f>
        <v>0</v>
      </c>
      <c r="BB19" s="36">
        <f>IF(BB13=0,0,Number_Of_Teams - BB13 + 1)</f>
        <v>0</v>
      </c>
      <c r="BC19" s="36">
        <f t="shared" si="9"/>
        <v>0</v>
      </c>
      <c r="BD19" s="36">
        <f>IF(BD13=0,0,Number_Of_Teams - BD13 + 1)</f>
        <v>0</v>
      </c>
      <c r="BE19" s="23"/>
    </row>
    <row r="20" spans="1:57" ht="4.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3"/>
    </row>
    <row r="21" spans="1:57" ht="14.5" customHeight="1" x14ac:dyDescent="0.25">
      <c r="A21" s="24"/>
      <c r="B21" s="25"/>
      <c r="C21" s="25"/>
      <c r="D21" s="25"/>
      <c r="E21" s="25"/>
      <c r="F21" s="25"/>
      <c r="G21" s="25"/>
      <c r="H21" s="25"/>
      <c r="I21" s="29" t="s">
        <v>48</v>
      </c>
      <c r="J21" s="25"/>
      <c r="K21" s="36">
        <f t="shared" ref="K21:BC21" si="12">IF(K16=0,0,Number_Of_Teams - K16 + 1)</f>
        <v>0</v>
      </c>
      <c r="L21" s="36">
        <f t="shared" si="12"/>
        <v>0</v>
      </c>
      <c r="M21" s="36">
        <f t="shared" si="12"/>
        <v>0</v>
      </c>
      <c r="N21" s="36">
        <f t="shared" si="12"/>
        <v>0</v>
      </c>
      <c r="O21" s="36">
        <f t="shared" si="12"/>
        <v>0</v>
      </c>
      <c r="P21" s="36">
        <f t="shared" si="12"/>
        <v>0</v>
      </c>
      <c r="Q21" s="36">
        <f t="shared" ref="Q21:AI21" si="13">IF(Q16=0,0,Number_Of_Teams - Q16 + 1)</f>
        <v>0</v>
      </c>
      <c r="R21" s="36">
        <f t="shared" si="13"/>
        <v>0</v>
      </c>
      <c r="S21" s="36">
        <f t="shared" si="13"/>
        <v>0</v>
      </c>
      <c r="T21" s="36">
        <f t="shared" si="13"/>
        <v>0</v>
      </c>
      <c r="U21" s="36">
        <f t="shared" si="13"/>
        <v>0</v>
      </c>
      <c r="V21" s="36">
        <f t="shared" si="13"/>
        <v>0</v>
      </c>
      <c r="W21" s="36">
        <f t="shared" si="13"/>
        <v>0</v>
      </c>
      <c r="X21" s="36">
        <f t="shared" si="13"/>
        <v>0</v>
      </c>
      <c r="Y21" s="36">
        <f t="shared" si="13"/>
        <v>0</v>
      </c>
      <c r="Z21" s="36">
        <f t="shared" si="13"/>
        <v>0</v>
      </c>
      <c r="AA21" s="36">
        <f t="shared" si="13"/>
        <v>0</v>
      </c>
      <c r="AB21" s="36">
        <f t="shared" si="13"/>
        <v>0</v>
      </c>
      <c r="AC21" s="36">
        <f t="shared" si="13"/>
        <v>0</v>
      </c>
      <c r="AD21" s="36">
        <f t="shared" si="13"/>
        <v>0</v>
      </c>
      <c r="AE21" s="36">
        <f t="shared" si="13"/>
        <v>0</v>
      </c>
      <c r="AF21" s="36">
        <f t="shared" si="13"/>
        <v>0</v>
      </c>
      <c r="AG21" s="36">
        <f t="shared" si="13"/>
        <v>0</v>
      </c>
      <c r="AH21" s="36">
        <f t="shared" si="13"/>
        <v>0</v>
      </c>
      <c r="AI21" s="36">
        <f t="shared" si="13"/>
        <v>0</v>
      </c>
      <c r="AJ21" s="36">
        <f>IF(AJ16=0,0,Number_Of_Teams - AJ16 + 1)</f>
        <v>0</v>
      </c>
      <c r="AK21" s="36">
        <f t="shared" si="12"/>
        <v>0</v>
      </c>
      <c r="AL21" s="36">
        <f t="shared" si="12"/>
        <v>0</v>
      </c>
      <c r="AM21" s="36">
        <f t="shared" si="12"/>
        <v>0</v>
      </c>
      <c r="AN21" s="36">
        <f t="shared" si="12"/>
        <v>0</v>
      </c>
      <c r="AO21" s="36">
        <f t="shared" si="12"/>
        <v>0</v>
      </c>
      <c r="AP21" s="36">
        <f t="shared" si="12"/>
        <v>0</v>
      </c>
      <c r="AQ21" s="36">
        <f t="shared" si="12"/>
        <v>0</v>
      </c>
      <c r="AR21" s="36">
        <f t="shared" si="12"/>
        <v>0</v>
      </c>
      <c r="AS21" s="36">
        <f t="shared" si="12"/>
        <v>0</v>
      </c>
      <c r="AT21" s="36">
        <f t="shared" si="12"/>
        <v>0</v>
      </c>
      <c r="AU21" s="36">
        <f t="shared" si="12"/>
        <v>0</v>
      </c>
      <c r="AV21" s="36">
        <f t="shared" si="12"/>
        <v>0</v>
      </c>
      <c r="AW21" s="36">
        <f t="shared" si="12"/>
        <v>0</v>
      </c>
      <c r="AX21" s="36">
        <f t="shared" si="12"/>
        <v>0</v>
      </c>
      <c r="AY21" s="36">
        <f t="shared" si="12"/>
        <v>0</v>
      </c>
      <c r="AZ21" s="36">
        <f t="shared" si="12"/>
        <v>0</v>
      </c>
      <c r="BA21" s="36">
        <f t="shared" si="12"/>
        <v>0</v>
      </c>
      <c r="BB21" s="36">
        <f t="shared" si="12"/>
        <v>0</v>
      </c>
      <c r="BC21" s="36">
        <f t="shared" si="12"/>
        <v>0</v>
      </c>
      <c r="BD21" s="36">
        <f>IF(BD16=0,0,Number_Of_Teams - BD16 + 1)</f>
        <v>0</v>
      </c>
      <c r="BE21" s="23"/>
    </row>
    <row r="22" spans="1:57" ht="4.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3"/>
    </row>
    <row r="23" spans="1:57" ht="14.5" customHeight="1" x14ac:dyDescent="0.25">
      <c r="A23" s="24"/>
      <c r="B23" s="25"/>
      <c r="C23" s="25"/>
      <c r="D23" s="25"/>
      <c r="E23" s="25"/>
      <c r="F23" s="25"/>
      <c r="G23" s="25"/>
      <c r="H23" s="25"/>
      <c r="I23" s="29" t="s">
        <v>49</v>
      </c>
      <c r="J23" s="25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23"/>
    </row>
    <row r="24" spans="1:57" ht="4.5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3"/>
    </row>
    <row r="25" spans="1:57" ht="13" x14ac:dyDescent="0.25">
      <c r="A25" s="24"/>
      <c r="B25" s="34"/>
      <c r="C25" s="37" t="s">
        <v>50</v>
      </c>
      <c r="D25" s="25" t="s">
        <v>51</v>
      </c>
      <c r="E25" s="34"/>
      <c r="F25" s="37" t="s">
        <v>52</v>
      </c>
      <c r="G25" s="37" t="s">
        <v>53</v>
      </c>
      <c r="H25" s="37" t="s">
        <v>54</v>
      </c>
      <c r="I25" s="37" t="s">
        <v>55</v>
      </c>
      <c r="J25" s="3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3"/>
    </row>
    <row r="26" spans="1:57" ht="13" x14ac:dyDescent="0.25">
      <c r="A26" s="24"/>
      <c r="B26" s="23"/>
      <c r="C26" s="38"/>
      <c r="D26" s="33"/>
      <c r="E26" s="24"/>
      <c r="F26" s="39"/>
      <c r="G26" s="33"/>
      <c r="H26" s="38" t="s">
        <v>56</v>
      </c>
      <c r="I26" s="40" t="s">
        <v>57</v>
      </c>
      <c r="J26" s="41"/>
      <c r="K26" s="69"/>
      <c r="L26" s="69"/>
      <c r="M26" s="69"/>
      <c r="N26" s="69"/>
      <c r="O26" s="69"/>
      <c r="P26" s="69"/>
      <c r="Q26" s="69"/>
      <c r="R26" s="69"/>
      <c r="S26" s="69"/>
      <c r="T26" s="75" t="s">
        <v>58</v>
      </c>
      <c r="U26" s="69"/>
      <c r="V26" s="69"/>
      <c r="W26" s="69"/>
      <c r="X26" s="75" t="s">
        <v>58</v>
      </c>
      <c r="Y26" s="75" t="s">
        <v>58</v>
      </c>
      <c r="Z26" s="69"/>
      <c r="AA26" s="75" t="s">
        <v>58</v>
      </c>
      <c r="AB26" s="75" t="s">
        <v>58</v>
      </c>
      <c r="AC26" s="69"/>
      <c r="AD26" s="69"/>
      <c r="AE26" s="71" t="s">
        <v>58</v>
      </c>
      <c r="AF26" s="69"/>
      <c r="AG26" s="75" t="s">
        <v>58</v>
      </c>
      <c r="AH26" s="69"/>
      <c r="AI26" s="75" t="s">
        <v>58</v>
      </c>
      <c r="AJ26" s="75" t="s">
        <v>58</v>
      </c>
      <c r="AK26" s="75" t="s">
        <v>58</v>
      </c>
      <c r="AL26" s="69"/>
      <c r="AM26" s="75" t="s">
        <v>58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23"/>
    </row>
    <row r="27" spans="1:57" ht="12.5" x14ac:dyDescent="0.25">
      <c r="A27" s="24"/>
      <c r="B27" s="23"/>
      <c r="C27" s="38">
        <f t="shared" ref="C27:C32" si="14">SUM(K27:BD27)</f>
        <v>0</v>
      </c>
      <c r="D27" s="33">
        <f t="shared" ref="D27:D72" si="15">Number_Of_Teams-C27</f>
        <v>1</v>
      </c>
      <c r="E27" s="24"/>
      <c r="F27" s="39"/>
      <c r="G27" s="33" t="s">
        <v>57</v>
      </c>
      <c r="H27" s="38" t="s">
        <v>59</v>
      </c>
      <c r="I27" s="42" t="s">
        <v>91</v>
      </c>
      <c r="J27" s="41"/>
      <c r="K27" s="31"/>
      <c r="L27" s="31"/>
      <c r="M27" s="31"/>
      <c r="N27" s="31"/>
      <c r="O27" s="31"/>
      <c r="P27" s="31"/>
      <c r="Q27" s="54"/>
      <c r="R27" s="31"/>
      <c r="S27" s="31"/>
      <c r="T27" s="54"/>
      <c r="U27" s="31"/>
      <c r="V27" s="31"/>
      <c r="W27" s="54"/>
      <c r="X27" s="54"/>
      <c r="Y27" s="54"/>
      <c r="Z27" s="31"/>
      <c r="AA27" s="54"/>
      <c r="AB27" s="54"/>
      <c r="AC27" s="31"/>
      <c r="AD27" s="31"/>
      <c r="AE27" s="54"/>
      <c r="AF27" s="31"/>
      <c r="AG27" s="54"/>
      <c r="AH27" s="31"/>
      <c r="AI27" s="54"/>
      <c r="AJ27" s="54"/>
      <c r="AK27" s="54"/>
      <c r="AL27" s="31"/>
      <c r="AM27" s="54"/>
      <c r="AN27" s="54"/>
      <c r="AO27" s="31"/>
      <c r="AP27" s="54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23"/>
    </row>
    <row r="28" spans="1:57" ht="12.5" x14ac:dyDescent="0.25">
      <c r="A28" s="24"/>
      <c r="B28" s="23"/>
      <c r="C28" s="38">
        <f t="shared" si="14"/>
        <v>0</v>
      </c>
      <c r="D28" s="33">
        <f t="shared" si="15"/>
        <v>1</v>
      </c>
      <c r="E28" s="24"/>
      <c r="F28" s="39"/>
      <c r="G28" s="38" t="s">
        <v>57</v>
      </c>
      <c r="H28" s="38" t="s">
        <v>60</v>
      </c>
      <c r="I28" s="42"/>
      <c r="J28" s="41"/>
      <c r="K28" s="31"/>
      <c r="L28" s="31"/>
      <c r="M28" s="31"/>
      <c r="N28" s="31"/>
      <c r="O28" s="31"/>
      <c r="P28" s="31"/>
      <c r="Q28" s="54"/>
      <c r="R28" s="31"/>
      <c r="S28" s="31"/>
      <c r="T28" s="54"/>
      <c r="U28" s="31"/>
      <c r="V28" s="31"/>
      <c r="W28" s="54"/>
      <c r="X28" s="54"/>
      <c r="Y28" s="54"/>
      <c r="Z28" s="31"/>
      <c r="AA28" s="54"/>
      <c r="AB28" s="54"/>
      <c r="AC28" s="31"/>
      <c r="AD28" s="31"/>
      <c r="AE28" s="54"/>
      <c r="AF28" s="31"/>
      <c r="AG28" s="54"/>
      <c r="AH28" s="31"/>
      <c r="AI28" s="54"/>
      <c r="AJ28" s="54"/>
      <c r="AK28" s="54"/>
      <c r="AL28" s="31"/>
      <c r="AM28" s="54"/>
      <c r="AN28" s="54"/>
      <c r="AO28" s="31"/>
      <c r="AP28" s="54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23"/>
    </row>
    <row r="29" spans="1:57" ht="12.5" x14ac:dyDescent="0.25">
      <c r="A29" s="24"/>
      <c r="B29" s="23"/>
      <c r="C29" s="38">
        <f t="shared" si="14"/>
        <v>0</v>
      </c>
      <c r="D29" s="33">
        <f t="shared" si="15"/>
        <v>1</v>
      </c>
      <c r="E29" s="24"/>
      <c r="F29" s="39"/>
      <c r="G29" s="33" t="s">
        <v>57</v>
      </c>
      <c r="H29" s="38" t="s">
        <v>61</v>
      </c>
      <c r="I29" s="42"/>
      <c r="J29" s="41"/>
      <c r="K29" s="31"/>
      <c r="L29" s="31"/>
      <c r="M29" s="31"/>
      <c r="N29" s="31"/>
      <c r="O29" s="31"/>
      <c r="P29" s="31"/>
      <c r="Q29" s="54"/>
      <c r="R29" s="31"/>
      <c r="S29" s="31"/>
      <c r="T29" s="54"/>
      <c r="U29" s="31"/>
      <c r="V29" s="31"/>
      <c r="W29" s="54"/>
      <c r="X29" s="54"/>
      <c r="Y29" s="54"/>
      <c r="Z29" s="31"/>
      <c r="AA29" s="54"/>
      <c r="AB29" s="54"/>
      <c r="AC29" s="31"/>
      <c r="AD29" s="31"/>
      <c r="AE29" s="54"/>
      <c r="AF29" s="31"/>
      <c r="AG29" s="54"/>
      <c r="AH29" s="31"/>
      <c r="AI29" s="54"/>
      <c r="AJ29" s="54"/>
      <c r="AK29" s="54"/>
      <c r="AL29" s="31"/>
      <c r="AM29" s="54"/>
      <c r="AN29" s="54"/>
      <c r="AO29" s="31"/>
      <c r="AP29" s="54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23"/>
    </row>
    <row r="30" spans="1:57" ht="12.5" x14ac:dyDescent="0.25">
      <c r="A30" s="24"/>
      <c r="B30" s="23"/>
      <c r="C30" s="38">
        <f t="shared" si="14"/>
        <v>0</v>
      </c>
      <c r="D30" s="33">
        <f t="shared" si="15"/>
        <v>1</v>
      </c>
      <c r="E30" s="24"/>
      <c r="F30" s="39"/>
      <c r="G30" s="33" t="s">
        <v>57</v>
      </c>
      <c r="H30" s="38" t="s">
        <v>62</v>
      </c>
      <c r="I30" s="42"/>
      <c r="J30" s="41"/>
      <c r="K30" s="31"/>
      <c r="L30" s="31"/>
      <c r="M30" s="31"/>
      <c r="N30" s="31"/>
      <c r="O30" s="31"/>
      <c r="P30" s="31"/>
      <c r="Q30" s="54"/>
      <c r="R30" s="31"/>
      <c r="S30" s="31"/>
      <c r="T30" s="54"/>
      <c r="U30" s="31"/>
      <c r="V30" s="31"/>
      <c r="W30" s="54"/>
      <c r="X30" s="54"/>
      <c r="Y30" s="54"/>
      <c r="Z30" s="31"/>
      <c r="AA30" s="54"/>
      <c r="AB30" s="54"/>
      <c r="AC30" s="31"/>
      <c r="AD30" s="31"/>
      <c r="AE30" s="54"/>
      <c r="AF30" s="31"/>
      <c r="AG30" s="54"/>
      <c r="AH30" s="31"/>
      <c r="AI30" s="54"/>
      <c r="AJ30" s="54"/>
      <c r="AK30" s="54"/>
      <c r="AL30" s="31"/>
      <c r="AM30" s="54"/>
      <c r="AN30" s="54"/>
      <c r="AO30" s="31"/>
      <c r="AP30" s="54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23"/>
    </row>
    <row r="31" spans="1:57" ht="12.5" x14ac:dyDescent="0.25">
      <c r="A31" s="24"/>
      <c r="B31" s="23"/>
      <c r="C31" s="38">
        <f t="shared" si="14"/>
        <v>0</v>
      </c>
      <c r="D31" s="33">
        <f t="shared" si="15"/>
        <v>1</v>
      </c>
      <c r="E31" s="24"/>
      <c r="F31" s="39"/>
      <c r="G31" s="33" t="s">
        <v>57</v>
      </c>
      <c r="H31" s="38" t="s">
        <v>63</v>
      </c>
      <c r="I31" s="42"/>
      <c r="J31" s="41"/>
      <c r="K31" s="31"/>
      <c r="L31" s="31"/>
      <c r="M31" s="31"/>
      <c r="N31" s="31"/>
      <c r="O31" s="31"/>
      <c r="P31" s="31"/>
      <c r="Q31" s="54"/>
      <c r="R31" s="31"/>
      <c r="S31" s="31"/>
      <c r="T31" s="54"/>
      <c r="U31" s="31"/>
      <c r="V31" s="31"/>
      <c r="W31" s="54"/>
      <c r="X31" s="54"/>
      <c r="Y31" s="54"/>
      <c r="Z31" s="31"/>
      <c r="AA31" s="54"/>
      <c r="AB31" s="54"/>
      <c r="AC31" s="31"/>
      <c r="AD31" s="31"/>
      <c r="AE31" s="54"/>
      <c r="AF31" s="31"/>
      <c r="AG31" s="54"/>
      <c r="AH31" s="31"/>
      <c r="AI31" s="54"/>
      <c r="AJ31" s="54"/>
      <c r="AK31" s="54"/>
      <c r="AL31" s="31"/>
      <c r="AM31" s="54"/>
      <c r="AN31" s="54"/>
      <c r="AO31" s="31"/>
      <c r="AP31" s="54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23"/>
    </row>
    <row r="32" spans="1:57" ht="12.5" x14ac:dyDescent="0.25">
      <c r="A32" s="24"/>
      <c r="B32" s="23"/>
      <c r="C32" s="38">
        <f t="shared" si="14"/>
        <v>0</v>
      </c>
      <c r="D32" s="33">
        <f t="shared" si="15"/>
        <v>1</v>
      </c>
      <c r="E32" s="24"/>
      <c r="F32" s="39"/>
      <c r="G32" s="33" t="s">
        <v>57</v>
      </c>
      <c r="H32" s="38" t="s">
        <v>64</v>
      </c>
      <c r="I32" s="42"/>
      <c r="J32" s="41"/>
      <c r="K32" s="31"/>
      <c r="L32" s="31"/>
      <c r="M32" s="31"/>
      <c r="N32" s="31"/>
      <c r="O32" s="31"/>
      <c r="P32" s="31"/>
      <c r="Q32" s="54"/>
      <c r="R32" s="31"/>
      <c r="S32" s="31"/>
      <c r="T32" s="54"/>
      <c r="U32" s="31"/>
      <c r="V32" s="31"/>
      <c r="W32" s="54"/>
      <c r="X32" s="54"/>
      <c r="Y32" s="54"/>
      <c r="Z32" s="31"/>
      <c r="AA32" s="54"/>
      <c r="AB32" s="54"/>
      <c r="AC32" s="31"/>
      <c r="AD32" s="31"/>
      <c r="AE32" s="54"/>
      <c r="AF32" s="31"/>
      <c r="AG32" s="54"/>
      <c r="AH32" s="31"/>
      <c r="AI32" s="54"/>
      <c r="AJ32" s="54"/>
      <c r="AK32" s="54"/>
      <c r="AL32" s="31"/>
      <c r="AM32" s="54"/>
      <c r="AN32" s="54"/>
      <c r="AO32" s="31"/>
      <c r="AP32" s="54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23"/>
    </row>
    <row r="33" spans="1:57" ht="12.5" x14ac:dyDescent="0.25">
      <c r="A33" s="24"/>
      <c r="B33" s="23"/>
      <c r="C33" s="38">
        <f t="shared" ref="C33" si="16">SUM(K33:BD33)</f>
        <v>0</v>
      </c>
      <c r="D33" s="33">
        <f t="shared" ref="D33" si="17">Number_Of_Teams-C33</f>
        <v>1</v>
      </c>
      <c r="E33" s="24"/>
      <c r="F33" s="39"/>
      <c r="G33" s="33" t="s">
        <v>57</v>
      </c>
      <c r="H33" s="38" t="s">
        <v>92</v>
      </c>
      <c r="I33" s="42"/>
      <c r="J33" s="41"/>
      <c r="K33" s="31"/>
      <c r="L33" s="31"/>
      <c r="M33" s="31"/>
      <c r="N33" s="31"/>
      <c r="O33" s="31"/>
      <c r="P33" s="31"/>
      <c r="Q33" s="54"/>
      <c r="R33" s="31"/>
      <c r="S33" s="31"/>
      <c r="T33" s="54"/>
      <c r="U33" s="31"/>
      <c r="V33" s="31"/>
      <c r="W33" s="54"/>
      <c r="X33" s="54"/>
      <c r="Y33" s="54"/>
      <c r="Z33" s="31"/>
      <c r="AA33" s="54"/>
      <c r="AB33" s="54"/>
      <c r="AC33" s="31"/>
      <c r="AD33" s="31"/>
      <c r="AE33" s="54"/>
      <c r="AF33" s="31"/>
      <c r="AG33" s="54"/>
      <c r="AH33" s="31"/>
      <c r="AI33" s="54"/>
      <c r="AJ33" s="54"/>
      <c r="AK33" s="54"/>
      <c r="AL33" s="31"/>
      <c r="AM33" s="54"/>
      <c r="AN33" s="54"/>
      <c r="AO33" s="31"/>
      <c r="AP33" s="54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23"/>
    </row>
    <row r="34" spans="1:57" ht="13" x14ac:dyDescent="0.25">
      <c r="A34" s="24"/>
      <c r="B34" s="44"/>
      <c r="C34" s="38"/>
      <c r="D34" s="33"/>
      <c r="E34" s="45"/>
      <c r="F34" s="46"/>
      <c r="G34" s="33"/>
      <c r="H34" s="38" t="s">
        <v>65</v>
      </c>
      <c r="I34" s="47" t="s">
        <v>66</v>
      </c>
      <c r="J34" s="48"/>
      <c r="K34" s="69"/>
      <c r="L34" s="69"/>
      <c r="M34" s="69"/>
      <c r="N34" s="69"/>
      <c r="O34" s="69"/>
      <c r="P34" s="69"/>
      <c r="Q34" s="70"/>
      <c r="R34" s="69"/>
      <c r="S34" s="69"/>
      <c r="T34" s="76"/>
      <c r="U34" s="69"/>
      <c r="V34" s="69"/>
      <c r="W34" s="70"/>
      <c r="X34" s="76"/>
      <c r="Y34" s="76"/>
      <c r="Z34" s="69"/>
      <c r="AA34" s="76"/>
      <c r="AB34" s="76"/>
      <c r="AC34" s="69"/>
      <c r="AD34" s="69"/>
      <c r="AE34" s="70"/>
      <c r="AF34" s="69"/>
      <c r="AG34" s="76"/>
      <c r="AH34" s="69"/>
      <c r="AI34" s="76"/>
      <c r="AJ34" s="76"/>
      <c r="AK34" s="76"/>
      <c r="AL34" s="69"/>
      <c r="AM34" s="76"/>
      <c r="AN34" s="69"/>
      <c r="AO34" s="69"/>
      <c r="AP34" s="70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23"/>
    </row>
    <row r="35" spans="1:57" ht="12.5" x14ac:dyDescent="0.25">
      <c r="A35" s="24"/>
      <c r="B35" s="23"/>
      <c r="C35" s="38">
        <f>SUM(K35:BD35)</f>
        <v>0</v>
      </c>
      <c r="D35" s="33">
        <f t="shared" si="15"/>
        <v>1</v>
      </c>
      <c r="E35" s="24"/>
      <c r="F35" s="39"/>
      <c r="G35" s="33"/>
      <c r="H35" s="38" t="s">
        <v>67</v>
      </c>
      <c r="I35" s="42" t="s">
        <v>126</v>
      </c>
      <c r="J35" s="41"/>
      <c r="K35" s="31"/>
      <c r="L35" s="31"/>
      <c r="M35" s="31"/>
      <c r="N35" s="31"/>
      <c r="O35" s="31"/>
      <c r="P35" s="31"/>
      <c r="Q35" s="54"/>
      <c r="R35" s="31"/>
      <c r="S35" s="31"/>
      <c r="T35" s="54"/>
      <c r="U35" s="31"/>
      <c r="V35" s="31"/>
      <c r="W35" s="54"/>
      <c r="X35" s="54"/>
      <c r="Y35" s="54"/>
      <c r="Z35" s="31"/>
      <c r="AA35" s="54"/>
      <c r="AB35" s="54"/>
      <c r="AC35" s="31"/>
      <c r="AD35" s="31"/>
      <c r="AE35" s="54"/>
      <c r="AF35" s="31"/>
      <c r="AG35" s="54"/>
      <c r="AH35" s="31"/>
      <c r="AI35" s="54"/>
      <c r="AJ35" s="54"/>
      <c r="AK35" s="54"/>
      <c r="AL35" s="31"/>
      <c r="AM35" s="54"/>
      <c r="AN35" s="54"/>
      <c r="AO35" s="31"/>
      <c r="AP35" s="54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3"/>
    </row>
    <row r="36" spans="1:57" ht="12.5" x14ac:dyDescent="0.25">
      <c r="A36" s="24"/>
      <c r="B36" s="23"/>
      <c r="C36" s="38">
        <f t="shared" ref="C36:C37" si="18">SUM(K36:BD36)</f>
        <v>0</v>
      </c>
      <c r="D36" s="33">
        <f t="shared" ref="D36:D37" si="19">Number_Of_Teams-C36</f>
        <v>1</v>
      </c>
      <c r="E36" s="24"/>
      <c r="F36" s="39"/>
      <c r="G36" s="33"/>
      <c r="H36" s="38" t="s">
        <v>68</v>
      </c>
      <c r="I36" s="42"/>
      <c r="J36" s="41"/>
      <c r="K36" s="31"/>
      <c r="L36" s="31"/>
      <c r="M36" s="31"/>
      <c r="N36" s="31"/>
      <c r="O36" s="31"/>
      <c r="P36" s="31"/>
      <c r="Q36" s="54"/>
      <c r="R36" s="31"/>
      <c r="S36" s="31"/>
      <c r="T36" s="54"/>
      <c r="U36" s="31"/>
      <c r="V36" s="31"/>
      <c r="W36" s="54"/>
      <c r="X36" s="54"/>
      <c r="Y36" s="54"/>
      <c r="Z36" s="31"/>
      <c r="AA36" s="54"/>
      <c r="AB36" s="54"/>
      <c r="AC36" s="31"/>
      <c r="AD36" s="31"/>
      <c r="AE36" s="54"/>
      <c r="AF36" s="31"/>
      <c r="AG36" s="54"/>
      <c r="AH36" s="31"/>
      <c r="AI36" s="54"/>
      <c r="AJ36" s="54"/>
      <c r="AK36" s="54"/>
      <c r="AL36" s="31"/>
      <c r="AM36" s="54"/>
      <c r="AN36" s="54"/>
      <c r="AO36" s="31"/>
      <c r="AP36" s="54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23"/>
    </row>
    <row r="37" spans="1:57" ht="12.5" x14ac:dyDescent="0.25">
      <c r="A37" s="24"/>
      <c r="B37" s="23"/>
      <c r="C37" s="38">
        <f t="shared" si="18"/>
        <v>0</v>
      </c>
      <c r="D37" s="33">
        <f t="shared" si="19"/>
        <v>1</v>
      </c>
      <c r="E37" s="24"/>
      <c r="F37" s="39"/>
      <c r="G37" s="33"/>
      <c r="H37" s="38" t="s">
        <v>69</v>
      </c>
      <c r="I37" s="42"/>
      <c r="J37" s="41"/>
      <c r="K37" s="31"/>
      <c r="L37" s="31"/>
      <c r="M37" s="31"/>
      <c r="N37" s="31"/>
      <c r="O37" s="31"/>
      <c r="P37" s="31"/>
      <c r="Q37" s="54"/>
      <c r="R37" s="31"/>
      <c r="S37" s="31"/>
      <c r="T37" s="54"/>
      <c r="U37" s="31"/>
      <c r="V37" s="31"/>
      <c r="W37" s="54"/>
      <c r="X37" s="54"/>
      <c r="Y37" s="54"/>
      <c r="Z37" s="31"/>
      <c r="AA37" s="54"/>
      <c r="AB37" s="54"/>
      <c r="AC37" s="31"/>
      <c r="AD37" s="31"/>
      <c r="AE37" s="54"/>
      <c r="AF37" s="31"/>
      <c r="AG37" s="54"/>
      <c r="AH37" s="31"/>
      <c r="AI37" s="54"/>
      <c r="AJ37" s="54"/>
      <c r="AK37" s="54"/>
      <c r="AL37" s="31"/>
      <c r="AM37" s="54"/>
      <c r="AN37" s="54"/>
      <c r="AO37" s="31"/>
      <c r="AP37" s="54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23"/>
    </row>
    <row r="38" spans="1:57" ht="12.5" x14ac:dyDescent="0.25">
      <c r="A38" s="24"/>
      <c r="B38" s="23"/>
      <c r="C38" s="38">
        <f t="shared" ref="C38" si="20">SUM(K38:BD38)</f>
        <v>0</v>
      </c>
      <c r="D38" s="33">
        <f t="shared" ref="D38" si="21">Number_Of_Teams-C38</f>
        <v>1</v>
      </c>
      <c r="E38" s="24"/>
      <c r="F38" s="39"/>
      <c r="G38" s="33"/>
      <c r="H38" s="38" t="s">
        <v>92</v>
      </c>
      <c r="I38" s="42"/>
      <c r="J38" s="41"/>
      <c r="K38" s="31"/>
      <c r="L38" s="31"/>
      <c r="M38" s="31"/>
      <c r="N38" s="31"/>
      <c r="O38" s="31"/>
      <c r="P38" s="31"/>
      <c r="Q38" s="54"/>
      <c r="R38" s="31"/>
      <c r="S38" s="31"/>
      <c r="T38" s="54"/>
      <c r="U38" s="31"/>
      <c r="V38" s="31"/>
      <c r="W38" s="54"/>
      <c r="X38" s="54"/>
      <c r="Y38" s="54"/>
      <c r="Z38" s="31"/>
      <c r="AA38" s="54"/>
      <c r="AB38" s="54"/>
      <c r="AC38" s="31"/>
      <c r="AD38" s="31"/>
      <c r="AE38" s="54"/>
      <c r="AF38" s="31"/>
      <c r="AG38" s="54"/>
      <c r="AH38" s="31"/>
      <c r="AI38" s="54"/>
      <c r="AJ38" s="54"/>
      <c r="AK38" s="54"/>
      <c r="AL38" s="31"/>
      <c r="AM38" s="54"/>
      <c r="AN38" s="54"/>
      <c r="AO38" s="31"/>
      <c r="AP38" s="54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23"/>
    </row>
    <row r="39" spans="1:57" ht="13" x14ac:dyDescent="0.25">
      <c r="A39" s="24"/>
      <c r="B39" s="44"/>
      <c r="C39" s="38"/>
      <c r="D39" s="33"/>
      <c r="E39" s="45"/>
      <c r="F39" s="46"/>
      <c r="G39" s="33"/>
      <c r="H39" s="38"/>
      <c r="I39" s="40" t="s">
        <v>93</v>
      </c>
      <c r="J39" s="48"/>
      <c r="K39" s="69"/>
      <c r="L39" s="69"/>
      <c r="M39" s="69"/>
      <c r="N39" s="69"/>
      <c r="O39" s="69"/>
      <c r="P39" s="69"/>
      <c r="Q39" s="69"/>
      <c r="R39" s="69"/>
      <c r="S39" s="69"/>
      <c r="T39" s="76"/>
      <c r="U39" s="69"/>
      <c r="V39" s="69"/>
      <c r="W39" s="69"/>
      <c r="X39" s="76"/>
      <c r="Y39" s="76"/>
      <c r="Z39" s="69"/>
      <c r="AA39" s="76"/>
      <c r="AB39" s="76"/>
      <c r="AC39" s="69"/>
      <c r="AD39" s="69"/>
      <c r="AE39" s="72"/>
      <c r="AF39" s="69"/>
      <c r="AG39" s="76"/>
      <c r="AH39" s="69"/>
      <c r="AI39" s="76"/>
      <c r="AJ39" s="76"/>
      <c r="AK39" s="76"/>
      <c r="AL39" s="69"/>
      <c r="AM39" s="76"/>
      <c r="AN39" s="69"/>
      <c r="AO39" s="69"/>
      <c r="AP39" s="72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23"/>
    </row>
    <row r="40" spans="1:57" ht="25" x14ac:dyDescent="0.25">
      <c r="A40" s="24"/>
      <c r="B40" s="23"/>
      <c r="C40" s="38">
        <f t="shared" ref="C40:C44" si="22">SUM(K40:BD40)</f>
        <v>0</v>
      </c>
      <c r="D40" s="33">
        <f t="shared" ref="D40:D44" si="23">Number_Of_Teams-C40</f>
        <v>1</v>
      </c>
      <c r="E40" s="24"/>
      <c r="F40" s="39"/>
      <c r="G40" s="33"/>
      <c r="H40" s="38" t="s">
        <v>94</v>
      </c>
      <c r="I40" s="42" t="s">
        <v>125</v>
      </c>
      <c r="J40" s="41"/>
      <c r="K40" s="31"/>
      <c r="L40" s="30"/>
      <c r="M40" s="31"/>
      <c r="N40" s="31"/>
      <c r="O40" s="31"/>
      <c r="P40" s="31"/>
      <c r="Q40" s="31"/>
      <c r="R40" s="31"/>
      <c r="S40" s="31"/>
      <c r="T40" s="54"/>
      <c r="U40" s="31"/>
      <c r="V40" s="31"/>
      <c r="W40" s="54"/>
      <c r="X40" s="54"/>
      <c r="Y40" s="54"/>
      <c r="Z40" s="31"/>
      <c r="AA40" s="54"/>
      <c r="AB40" s="54"/>
      <c r="AC40" s="31"/>
      <c r="AD40" s="31"/>
      <c r="AE40" s="54"/>
      <c r="AF40" s="31"/>
      <c r="AG40" s="54"/>
      <c r="AH40" s="31"/>
      <c r="AI40" s="54"/>
      <c r="AJ40" s="54"/>
      <c r="AK40" s="54"/>
      <c r="AL40" s="31"/>
      <c r="AM40" s="54"/>
      <c r="AN40" s="54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23"/>
    </row>
    <row r="41" spans="1:57" ht="12.5" x14ac:dyDescent="0.25">
      <c r="A41" s="24"/>
      <c r="B41" s="23"/>
      <c r="C41" s="38">
        <f t="shared" si="22"/>
        <v>0</v>
      </c>
      <c r="D41" s="33">
        <f t="shared" si="23"/>
        <v>1</v>
      </c>
      <c r="E41" s="24"/>
      <c r="F41" s="39"/>
      <c r="G41" s="33"/>
      <c r="H41" s="38" t="s">
        <v>95</v>
      </c>
      <c r="I41" s="42"/>
      <c r="J41" s="41"/>
      <c r="K41" s="31"/>
      <c r="L41" s="30"/>
      <c r="M41" s="31"/>
      <c r="N41" s="31"/>
      <c r="O41" s="31"/>
      <c r="P41" s="31"/>
      <c r="Q41" s="31"/>
      <c r="R41" s="31"/>
      <c r="S41" s="31"/>
      <c r="T41" s="54"/>
      <c r="U41" s="31"/>
      <c r="V41" s="31"/>
      <c r="W41" s="54"/>
      <c r="X41" s="54"/>
      <c r="Y41" s="54"/>
      <c r="Z41" s="31"/>
      <c r="AA41" s="54"/>
      <c r="AB41" s="54"/>
      <c r="AC41" s="31"/>
      <c r="AD41" s="31"/>
      <c r="AE41" s="54"/>
      <c r="AF41" s="31"/>
      <c r="AG41" s="54"/>
      <c r="AH41" s="31"/>
      <c r="AI41" s="54"/>
      <c r="AJ41" s="54"/>
      <c r="AK41" s="54"/>
      <c r="AL41" s="31"/>
      <c r="AM41" s="54"/>
      <c r="AN41" s="54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23"/>
    </row>
    <row r="42" spans="1:57" ht="12.5" x14ac:dyDescent="0.25">
      <c r="A42" s="24"/>
      <c r="B42" s="23"/>
      <c r="C42" s="38">
        <f t="shared" si="22"/>
        <v>0</v>
      </c>
      <c r="D42" s="33">
        <f t="shared" si="23"/>
        <v>1</v>
      </c>
      <c r="E42" s="24"/>
      <c r="F42" s="39"/>
      <c r="G42" s="33"/>
      <c r="H42" s="38" t="s">
        <v>96</v>
      </c>
      <c r="I42" s="42"/>
      <c r="J42" s="41"/>
      <c r="K42" s="31"/>
      <c r="L42" s="30"/>
      <c r="M42" s="31"/>
      <c r="N42" s="31"/>
      <c r="O42" s="31"/>
      <c r="P42" s="31"/>
      <c r="Q42" s="31"/>
      <c r="R42" s="31"/>
      <c r="S42" s="31"/>
      <c r="T42" s="54"/>
      <c r="U42" s="31"/>
      <c r="V42" s="31"/>
      <c r="W42" s="54"/>
      <c r="X42" s="54"/>
      <c r="Y42" s="54"/>
      <c r="Z42" s="31"/>
      <c r="AA42" s="54"/>
      <c r="AB42" s="54"/>
      <c r="AC42" s="31"/>
      <c r="AD42" s="31"/>
      <c r="AE42" s="54"/>
      <c r="AF42" s="31"/>
      <c r="AG42" s="54"/>
      <c r="AH42" s="31"/>
      <c r="AI42" s="54"/>
      <c r="AJ42" s="54"/>
      <c r="AK42" s="54"/>
      <c r="AL42" s="31"/>
      <c r="AM42" s="54"/>
      <c r="AN42" s="54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23"/>
    </row>
    <row r="43" spans="1:57" ht="12.5" x14ac:dyDescent="0.25">
      <c r="A43" s="24"/>
      <c r="B43" s="23"/>
      <c r="C43" s="38">
        <f t="shared" si="22"/>
        <v>0</v>
      </c>
      <c r="D43" s="33">
        <f t="shared" si="23"/>
        <v>1</v>
      </c>
      <c r="E43" s="24"/>
      <c r="F43" s="39"/>
      <c r="G43" s="33"/>
      <c r="H43" s="38" t="s">
        <v>97</v>
      </c>
      <c r="I43" s="42"/>
      <c r="J43" s="41"/>
      <c r="K43" s="31"/>
      <c r="L43" s="30"/>
      <c r="M43" s="31"/>
      <c r="N43" s="31"/>
      <c r="O43" s="31"/>
      <c r="P43" s="31"/>
      <c r="Q43" s="31"/>
      <c r="R43" s="31"/>
      <c r="S43" s="31"/>
      <c r="T43" s="54"/>
      <c r="U43" s="31"/>
      <c r="V43" s="31"/>
      <c r="W43" s="54"/>
      <c r="X43" s="54"/>
      <c r="Y43" s="54"/>
      <c r="Z43" s="31"/>
      <c r="AA43" s="54"/>
      <c r="AB43" s="54"/>
      <c r="AC43" s="31"/>
      <c r="AD43" s="31"/>
      <c r="AE43" s="54"/>
      <c r="AF43" s="31"/>
      <c r="AG43" s="54"/>
      <c r="AH43" s="31"/>
      <c r="AI43" s="54"/>
      <c r="AJ43" s="54"/>
      <c r="AK43" s="54"/>
      <c r="AL43" s="31"/>
      <c r="AM43" s="54"/>
      <c r="AN43" s="54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23"/>
    </row>
    <row r="44" spans="1:57" ht="12.5" x14ac:dyDescent="0.25">
      <c r="A44" s="24"/>
      <c r="B44" s="23"/>
      <c r="C44" s="38">
        <f t="shared" si="22"/>
        <v>0</v>
      </c>
      <c r="D44" s="33">
        <f t="shared" si="23"/>
        <v>1</v>
      </c>
      <c r="E44" s="24"/>
      <c r="F44" s="39"/>
      <c r="G44" s="33"/>
      <c r="H44" s="38" t="s">
        <v>92</v>
      </c>
      <c r="I44" s="42"/>
      <c r="J44" s="41"/>
      <c r="K44" s="31"/>
      <c r="L44" s="30"/>
      <c r="M44" s="31"/>
      <c r="N44" s="31"/>
      <c r="O44" s="31"/>
      <c r="P44" s="31"/>
      <c r="Q44" s="31"/>
      <c r="R44" s="31"/>
      <c r="S44" s="31"/>
      <c r="T44" s="54"/>
      <c r="U44" s="31"/>
      <c r="V44" s="31"/>
      <c r="W44" s="54"/>
      <c r="X44" s="54"/>
      <c r="Y44" s="54"/>
      <c r="Z44" s="31"/>
      <c r="AA44" s="54"/>
      <c r="AB44" s="54"/>
      <c r="AC44" s="31"/>
      <c r="AD44" s="31"/>
      <c r="AE44" s="54"/>
      <c r="AF44" s="31"/>
      <c r="AG44" s="54"/>
      <c r="AH44" s="31"/>
      <c r="AI44" s="54"/>
      <c r="AJ44" s="54"/>
      <c r="AK44" s="54"/>
      <c r="AL44" s="31"/>
      <c r="AM44" s="54"/>
      <c r="AN44" s="54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3"/>
    </row>
    <row r="45" spans="1:57" ht="13" x14ac:dyDescent="0.25">
      <c r="A45" s="24"/>
      <c r="B45" s="23"/>
      <c r="C45" s="38"/>
      <c r="D45" s="33"/>
      <c r="E45" s="24"/>
      <c r="F45" s="39"/>
      <c r="G45" s="33"/>
      <c r="H45" s="38"/>
      <c r="I45" s="40" t="s">
        <v>102</v>
      </c>
      <c r="J45" s="41"/>
      <c r="K45" s="69"/>
      <c r="L45" s="69"/>
      <c r="M45" s="69"/>
      <c r="N45" s="69"/>
      <c r="O45" s="69"/>
      <c r="P45" s="69"/>
      <c r="Q45" s="69"/>
      <c r="R45" s="69"/>
      <c r="S45" s="69"/>
      <c r="T45" s="76"/>
      <c r="U45" s="69"/>
      <c r="V45" s="69"/>
      <c r="W45" s="69"/>
      <c r="X45" s="76"/>
      <c r="Y45" s="76"/>
      <c r="Z45" s="69"/>
      <c r="AA45" s="76"/>
      <c r="AB45" s="76"/>
      <c r="AC45" s="69"/>
      <c r="AD45" s="69"/>
      <c r="AE45" s="72"/>
      <c r="AF45" s="69"/>
      <c r="AG45" s="76"/>
      <c r="AH45" s="69"/>
      <c r="AI45" s="76"/>
      <c r="AJ45" s="76"/>
      <c r="AK45" s="76"/>
      <c r="AL45" s="69"/>
      <c r="AM45" s="76"/>
      <c r="AN45" s="69"/>
      <c r="AO45" s="69"/>
      <c r="AP45" s="72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23"/>
    </row>
    <row r="46" spans="1:57" ht="25" x14ac:dyDescent="0.25">
      <c r="A46" s="24"/>
      <c r="B46" s="23"/>
      <c r="C46" s="38">
        <f t="shared" ref="C46:C50" si="24">SUM(K46:BD46)</f>
        <v>0</v>
      </c>
      <c r="D46" s="33">
        <f t="shared" ref="D46:D50" si="25">Number_Of_Teams-C46</f>
        <v>1</v>
      </c>
      <c r="E46" s="24"/>
      <c r="F46" s="39"/>
      <c r="G46" s="43"/>
      <c r="H46" s="38" t="s">
        <v>98</v>
      </c>
      <c r="I46" s="42" t="s">
        <v>125</v>
      </c>
      <c r="J46" s="41"/>
      <c r="K46" s="31"/>
      <c r="L46" s="31"/>
      <c r="M46" s="31"/>
      <c r="N46" s="31"/>
      <c r="O46" s="31"/>
      <c r="P46" s="31"/>
      <c r="Q46" s="54"/>
      <c r="R46" s="31"/>
      <c r="S46" s="31"/>
      <c r="T46" s="54"/>
      <c r="U46" s="31"/>
      <c r="V46" s="31"/>
      <c r="W46" s="54"/>
      <c r="X46" s="54"/>
      <c r="Y46" s="54"/>
      <c r="Z46" s="31"/>
      <c r="AA46" s="54"/>
      <c r="AB46" s="54"/>
      <c r="AC46" s="31"/>
      <c r="AD46" s="31"/>
      <c r="AE46" s="54"/>
      <c r="AF46" s="31"/>
      <c r="AG46" s="54"/>
      <c r="AH46" s="31"/>
      <c r="AI46" s="54"/>
      <c r="AJ46" s="54"/>
      <c r="AK46" s="54"/>
      <c r="AL46" s="31"/>
      <c r="AM46" s="54"/>
      <c r="AN46" s="54"/>
      <c r="AO46" s="31"/>
      <c r="AP46" s="54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23"/>
    </row>
    <row r="47" spans="1:57" s="85" customFormat="1" ht="12.5" x14ac:dyDescent="0.25">
      <c r="A47" s="77"/>
      <c r="B47" s="78"/>
      <c r="C47" s="79">
        <f t="shared" si="24"/>
        <v>0</v>
      </c>
      <c r="D47" s="80">
        <f t="shared" si="25"/>
        <v>1</v>
      </c>
      <c r="E47" s="77"/>
      <c r="F47" s="81"/>
      <c r="G47" s="86"/>
      <c r="H47" s="38" t="s">
        <v>99</v>
      </c>
      <c r="I47" s="42"/>
      <c r="J47" s="82"/>
      <c r="K47" s="83"/>
      <c r="L47" s="83"/>
      <c r="M47" s="83"/>
      <c r="N47" s="83"/>
      <c r="O47" s="83"/>
      <c r="P47" s="83"/>
      <c r="Q47" s="84"/>
      <c r="R47" s="83"/>
      <c r="S47" s="83"/>
      <c r="T47" s="84"/>
      <c r="U47" s="83"/>
      <c r="V47" s="83"/>
      <c r="W47" s="84"/>
      <c r="X47" s="84"/>
      <c r="Y47" s="84"/>
      <c r="Z47" s="83"/>
      <c r="AA47" s="84"/>
      <c r="AB47" s="84"/>
      <c r="AC47" s="83"/>
      <c r="AD47" s="83"/>
      <c r="AE47" s="84"/>
      <c r="AF47" s="83"/>
      <c r="AG47" s="84"/>
      <c r="AH47" s="83"/>
      <c r="AI47" s="84"/>
      <c r="AJ47" s="84"/>
      <c r="AK47" s="84"/>
      <c r="AL47" s="83"/>
      <c r="AM47" s="84"/>
      <c r="AN47" s="84"/>
      <c r="AO47" s="83"/>
      <c r="AP47" s="84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78"/>
    </row>
    <row r="48" spans="1:57" ht="12.5" x14ac:dyDescent="0.25">
      <c r="A48" s="24"/>
      <c r="B48" s="23"/>
      <c r="C48" s="38">
        <f t="shared" si="24"/>
        <v>0</v>
      </c>
      <c r="D48" s="33">
        <f t="shared" ref="D48" si="26">Number_Of_Teams-C48</f>
        <v>1</v>
      </c>
      <c r="E48" s="24"/>
      <c r="F48" s="39"/>
      <c r="G48" s="43"/>
      <c r="H48" s="38" t="s">
        <v>100</v>
      </c>
      <c r="I48" s="42"/>
      <c r="J48" s="41"/>
      <c r="K48" s="31"/>
      <c r="L48" s="31"/>
      <c r="M48" s="31"/>
      <c r="N48" s="31"/>
      <c r="O48" s="31"/>
      <c r="P48" s="31"/>
      <c r="Q48" s="54"/>
      <c r="R48" s="31"/>
      <c r="S48" s="31"/>
      <c r="T48" s="54"/>
      <c r="U48" s="31"/>
      <c r="V48" s="31"/>
      <c r="W48" s="54"/>
      <c r="X48" s="54"/>
      <c r="Y48" s="54"/>
      <c r="Z48" s="31"/>
      <c r="AA48" s="54"/>
      <c r="AB48" s="54"/>
      <c r="AC48" s="31"/>
      <c r="AD48" s="31"/>
      <c r="AE48" s="54"/>
      <c r="AF48" s="31"/>
      <c r="AG48" s="54"/>
      <c r="AH48" s="31"/>
      <c r="AI48" s="54"/>
      <c r="AJ48" s="54"/>
      <c r="AK48" s="54"/>
      <c r="AL48" s="31"/>
      <c r="AM48" s="54"/>
      <c r="AN48" s="54"/>
      <c r="AO48" s="31"/>
      <c r="AP48" s="54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23"/>
    </row>
    <row r="49" spans="1:57" ht="12.5" x14ac:dyDescent="0.25">
      <c r="A49" s="24"/>
      <c r="B49" s="23"/>
      <c r="C49" s="38">
        <f t="shared" si="24"/>
        <v>0</v>
      </c>
      <c r="D49" s="33">
        <f t="shared" si="25"/>
        <v>1</v>
      </c>
      <c r="E49" s="24"/>
      <c r="F49" s="39"/>
      <c r="G49" s="43"/>
      <c r="H49" s="38" t="s">
        <v>101</v>
      </c>
      <c r="I49" s="42"/>
      <c r="J49" s="41"/>
      <c r="K49" s="31"/>
      <c r="L49" s="31"/>
      <c r="M49" s="31"/>
      <c r="N49" s="31"/>
      <c r="O49" s="31"/>
      <c r="P49" s="31"/>
      <c r="Q49" s="54"/>
      <c r="R49" s="31"/>
      <c r="S49" s="31"/>
      <c r="T49" s="54"/>
      <c r="U49" s="31"/>
      <c r="V49" s="31"/>
      <c r="W49" s="54"/>
      <c r="X49" s="54"/>
      <c r="Y49" s="54"/>
      <c r="Z49" s="31"/>
      <c r="AA49" s="54"/>
      <c r="AB49" s="54"/>
      <c r="AC49" s="31"/>
      <c r="AD49" s="31"/>
      <c r="AE49" s="54"/>
      <c r="AF49" s="31"/>
      <c r="AG49" s="54"/>
      <c r="AH49" s="31"/>
      <c r="AI49" s="54"/>
      <c r="AJ49" s="54"/>
      <c r="AK49" s="54"/>
      <c r="AL49" s="31"/>
      <c r="AM49" s="54"/>
      <c r="AN49" s="54"/>
      <c r="AO49" s="31"/>
      <c r="AP49" s="54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23"/>
    </row>
    <row r="50" spans="1:57" ht="12.5" x14ac:dyDescent="0.25">
      <c r="A50" s="24"/>
      <c r="B50" s="23"/>
      <c r="C50" s="38">
        <f t="shared" si="24"/>
        <v>0</v>
      </c>
      <c r="D50" s="33">
        <f t="shared" si="25"/>
        <v>1</v>
      </c>
      <c r="E50" s="24"/>
      <c r="F50" s="39"/>
      <c r="G50" s="43"/>
      <c r="H50" s="38" t="s">
        <v>92</v>
      </c>
      <c r="I50" s="42"/>
      <c r="J50" s="41"/>
      <c r="K50" s="31"/>
      <c r="L50" s="31"/>
      <c r="M50" s="31"/>
      <c r="N50" s="31"/>
      <c r="O50" s="31"/>
      <c r="P50" s="31"/>
      <c r="Q50" s="54"/>
      <c r="R50" s="31"/>
      <c r="S50" s="31"/>
      <c r="T50" s="54"/>
      <c r="U50" s="31"/>
      <c r="V50" s="31"/>
      <c r="W50" s="54"/>
      <c r="X50" s="54"/>
      <c r="Y50" s="54"/>
      <c r="Z50" s="31"/>
      <c r="AA50" s="54"/>
      <c r="AB50" s="54"/>
      <c r="AC50" s="31"/>
      <c r="AD50" s="31"/>
      <c r="AE50" s="54"/>
      <c r="AF50" s="31"/>
      <c r="AG50" s="54"/>
      <c r="AH50" s="31"/>
      <c r="AI50" s="54"/>
      <c r="AJ50" s="54"/>
      <c r="AK50" s="54"/>
      <c r="AL50" s="31"/>
      <c r="AM50" s="54"/>
      <c r="AN50" s="54"/>
      <c r="AO50" s="31"/>
      <c r="AP50" s="54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23"/>
    </row>
    <row r="51" spans="1:57" ht="13" x14ac:dyDescent="0.25">
      <c r="A51" s="24"/>
      <c r="B51" s="23"/>
      <c r="C51" s="38"/>
      <c r="D51" s="33"/>
      <c r="E51" s="24"/>
      <c r="F51" s="39"/>
      <c r="G51" s="33"/>
      <c r="H51" s="38"/>
      <c r="I51" s="40" t="s">
        <v>107</v>
      </c>
      <c r="J51" s="41"/>
      <c r="K51" s="69"/>
      <c r="L51" s="69"/>
      <c r="M51" s="69"/>
      <c r="N51" s="69"/>
      <c r="O51" s="69"/>
      <c r="P51" s="69"/>
      <c r="Q51" s="72"/>
      <c r="R51" s="69"/>
      <c r="S51" s="69"/>
      <c r="T51" s="76"/>
      <c r="U51" s="69"/>
      <c r="V51" s="69"/>
      <c r="W51" s="72"/>
      <c r="X51" s="76"/>
      <c r="Y51" s="76"/>
      <c r="Z51" s="69"/>
      <c r="AA51" s="76"/>
      <c r="AB51" s="76"/>
      <c r="AC51" s="69"/>
      <c r="AD51" s="69"/>
      <c r="AE51" s="72"/>
      <c r="AF51" s="69"/>
      <c r="AG51" s="76"/>
      <c r="AH51" s="69"/>
      <c r="AI51" s="76"/>
      <c r="AJ51" s="76"/>
      <c r="AK51" s="76"/>
      <c r="AL51" s="69"/>
      <c r="AM51" s="76"/>
      <c r="AN51" s="69"/>
      <c r="AO51" s="69"/>
      <c r="AP51" s="72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23"/>
    </row>
    <row r="52" spans="1:57" ht="25" x14ac:dyDescent="0.25">
      <c r="A52" s="24"/>
      <c r="B52" s="23"/>
      <c r="C52" s="38">
        <f t="shared" ref="C52:C56" si="27">SUM(K52:BD52)</f>
        <v>0</v>
      </c>
      <c r="D52" s="33">
        <f t="shared" ref="D52:D56" si="28">Number_Of_Teams-C52</f>
        <v>1</v>
      </c>
      <c r="E52" s="24"/>
      <c r="F52" s="39"/>
      <c r="G52" s="43"/>
      <c r="H52" s="38" t="s">
        <v>103</v>
      </c>
      <c r="I52" s="42" t="s">
        <v>125</v>
      </c>
      <c r="J52" s="41"/>
      <c r="K52" s="31"/>
      <c r="L52" s="31"/>
      <c r="M52" s="31"/>
      <c r="N52" s="31"/>
      <c r="O52" s="31"/>
      <c r="P52" s="31"/>
      <c r="Q52" s="54"/>
      <c r="R52" s="31"/>
      <c r="S52" s="31"/>
      <c r="T52" s="54"/>
      <c r="U52" s="31"/>
      <c r="V52" s="31"/>
      <c r="W52" s="54"/>
      <c r="X52" s="54"/>
      <c r="Y52" s="54"/>
      <c r="Z52" s="31"/>
      <c r="AA52" s="54"/>
      <c r="AB52" s="54"/>
      <c r="AC52" s="31"/>
      <c r="AD52" s="31"/>
      <c r="AE52" s="54"/>
      <c r="AF52" s="31"/>
      <c r="AG52" s="54"/>
      <c r="AH52" s="31"/>
      <c r="AI52" s="54"/>
      <c r="AJ52" s="54"/>
      <c r="AK52" s="54"/>
      <c r="AL52" s="31"/>
      <c r="AM52" s="54"/>
      <c r="AN52" s="54"/>
      <c r="AO52" s="31"/>
      <c r="AP52" s="54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23"/>
    </row>
    <row r="53" spans="1:57" ht="12.5" x14ac:dyDescent="0.25">
      <c r="A53" s="24"/>
      <c r="B53" s="23"/>
      <c r="C53" s="38">
        <f t="shared" si="27"/>
        <v>0</v>
      </c>
      <c r="D53" s="33">
        <f t="shared" si="28"/>
        <v>1</v>
      </c>
      <c r="E53" s="24"/>
      <c r="F53" s="39"/>
      <c r="G53" s="43"/>
      <c r="H53" s="38" t="s">
        <v>104</v>
      </c>
      <c r="I53" s="42"/>
      <c r="J53" s="41"/>
      <c r="K53" s="31"/>
      <c r="L53" s="31"/>
      <c r="M53" s="31"/>
      <c r="N53" s="31"/>
      <c r="O53" s="31"/>
      <c r="P53" s="31"/>
      <c r="Q53" s="54"/>
      <c r="R53" s="31"/>
      <c r="S53" s="31"/>
      <c r="T53" s="54"/>
      <c r="U53" s="31"/>
      <c r="V53" s="31"/>
      <c r="W53" s="54"/>
      <c r="X53" s="54"/>
      <c r="Y53" s="54"/>
      <c r="Z53" s="31"/>
      <c r="AA53" s="54"/>
      <c r="AB53" s="54"/>
      <c r="AC53" s="31"/>
      <c r="AD53" s="31"/>
      <c r="AE53" s="54"/>
      <c r="AF53" s="31"/>
      <c r="AG53" s="54"/>
      <c r="AH53" s="31"/>
      <c r="AI53" s="54"/>
      <c r="AJ53" s="54"/>
      <c r="AK53" s="54"/>
      <c r="AL53" s="31"/>
      <c r="AM53" s="54"/>
      <c r="AN53" s="54"/>
      <c r="AO53" s="31"/>
      <c r="AP53" s="54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23"/>
    </row>
    <row r="54" spans="1:57" ht="12.5" x14ac:dyDescent="0.25">
      <c r="A54" s="24"/>
      <c r="B54" s="23"/>
      <c r="C54" s="38">
        <f t="shared" si="27"/>
        <v>0</v>
      </c>
      <c r="D54" s="33">
        <f t="shared" si="28"/>
        <v>1</v>
      </c>
      <c r="E54" s="24"/>
      <c r="F54" s="39"/>
      <c r="G54" s="43"/>
      <c r="H54" s="38" t="s">
        <v>105</v>
      </c>
      <c r="I54" s="42"/>
      <c r="J54" s="41"/>
      <c r="K54" s="31"/>
      <c r="L54" s="31"/>
      <c r="M54" s="31"/>
      <c r="N54" s="31"/>
      <c r="O54" s="31"/>
      <c r="P54" s="31"/>
      <c r="Q54" s="54"/>
      <c r="R54" s="31"/>
      <c r="S54" s="31"/>
      <c r="T54" s="54"/>
      <c r="U54" s="31"/>
      <c r="V54" s="31"/>
      <c r="W54" s="54"/>
      <c r="X54" s="54"/>
      <c r="Y54" s="54"/>
      <c r="Z54" s="31"/>
      <c r="AA54" s="54"/>
      <c r="AB54" s="54"/>
      <c r="AC54" s="31"/>
      <c r="AD54" s="31"/>
      <c r="AE54" s="54"/>
      <c r="AF54" s="31"/>
      <c r="AG54" s="54"/>
      <c r="AH54" s="31"/>
      <c r="AI54" s="54"/>
      <c r="AJ54" s="54"/>
      <c r="AK54" s="54"/>
      <c r="AL54" s="31"/>
      <c r="AM54" s="54"/>
      <c r="AN54" s="54"/>
      <c r="AO54" s="31"/>
      <c r="AP54" s="54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23"/>
    </row>
    <row r="55" spans="1:57" ht="12.5" x14ac:dyDescent="0.25">
      <c r="A55" s="24"/>
      <c r="B55" s="23"/>
      <c r="C55" s="38">
        <f t="shared" si="27"/>
        <v>0</v>
      </c>
      <c r="D55" s="33">
        <f t="shared" si="28"/>
        <v>1</v>
      </c>
      <c r="E55" s="24"/>
      <c r="F55" s="39"/>
      <c r="G55" s="43"/>
      <c r="H55" s="38" t="s">
        <v>106</v>
      </c>
      <c r="I55" s="42"/>
      <c r="J55" s="41"/>
      <c r="K55" s="31"/>
      <c r="L55" s="31"/>
      <c r="M55" s="31"/>
      <c r="N55" s="31"/>
      <c r="O55" s="31"/>
      <c r="P55" s="31"/>
      <c r="Q55" s="54"/>
      <c r="R55" s="31"/>
      <c r="S55" s="31"/>
      <c r="T55" s="54"/>
      <c r="U55" s="31"/>
      <c r="V55" s="31"/>
      <c r="W55" s="54"/>
      <c r="X55" s="54"/>
      <c r="Y55" s="54"/>
      <c r="Z55" s="31"/>
      <c r="AA55" s="54"/>
      <c r="AB55" s="54"/>
      <c r="AC55" s="31"/>
      <c r="AD55" s="31"/>
      <c r="AE55" s="54"/>
      <c r="AF55" s="31"/>
      <c r="AG55" s="54"/>
      <c r="AH55" s="31"/>
      <c r="AI55" s="54"/>
      <c r="AJ55" s="54"/>
      <c r="AK55" s="54"/>
      <c r="AL55" s="31"/>
      <c r="AM55" s="54"/>
      <c r="AN55" s="54"/>
      <c r="AO55" s="31"/>
      <c r="AP55" s="54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3"/>
    </row>
    <row r="56" spans="1:57" ht="12.5" x14ac:dyDescent="0.25">
      <c r="A56" s="24"/>
      <c r="B56" s="23"/>
      <c r="C56" s="38">
        <f t="shared" si="27"/>
        <v>0</v>
      </c>
      <c r="D56" s="33">
        <f t="shared" si="28"/>
        <v>1</v>
      </c>
      <c r="E56" s="24"/>
      <c r="F56" s="39"/>
      <c r="G56" s="43"/>
      <c r="H56" s="38" t="s">
        <v>92</v>
      </c>
      <c r="I56" s="42"/>
      <c r="J56" s="41"/>
      <c r="K56" s="31"/>
      <c r="L56" s="31"/>
      <c r="M56" s="31"/>
      <c r="N56" s="31"/>
      <c r="O56" s="31"/>
      <c r="P56" s="31"/>
      <c r="Q56" s="54"/>
      <c r="R56" s="31"/>
      <c r="S56" s="31"/>
      <c r="T56" s="54"/>
      <c r="U56" s="31"/>
      <c r="V56" s="31"/>
      <c r="W56" s="54"/>
      <c r="X56" s="54"/>
      <c r="Y56" s="54"/>
      <c r="Z56" s="31"/>
      <c r="AA56" s="54"/>
      <c r="AB56" s="54"/>
      <c r="AC56" s="31"/>
      <c r="AD56" s="31"/>
      <c r="AE56" s="54"/>
      <c r="AF56" s="31"/>
      <c r="AG56" s="54"/>
      <c r="AH56" s="31"/>
      <c r="AI56" s="54"/>
      <c r="AJ56" s="54"/>
      <c r="AK56" s="54"/>
      <c r="AL56" s="31"/>
      <c r="AM56" s="54"/>
      <c r="AN56" s="54"/>
      <c r="AO56" s="31"/>
      <c r="AP56" s="54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23"/>
    </row>
    <row r="57" spans="1:57" ht="13" x14ac:dyDescent="0.25">
      <c r="A57" s="24"/>
      <c r="B57" s="23"/>
      <c r="C57" s="38"/>
      <c r="D57" s="33"/>
      <c r="E57" s="24"/>
      <c r="F57" s="39"/>
      <c r="G57" s="33"/>
      <c r="H57" s="38" t="s">
        <v>109</v>
      </c>
      <c r="I57" s="40" t="s">
        <v>108</v>
      </c>
      <c r="J57" s="41"/>
      <c r="K57" s="69"/>
      <c r="L57" s="69"/>
      <c r="M57" s="69"/>
      <c r="N57" s="69"/>
      <c r="O57" s="69"/>
      <c r="P57" s="69"/>
      <c r="Q57" s="72"/>
      <c r="R57" s="69"/>
      <c r="S57" s="69"/>
      <c r="T57" s="76"/>
      <c r="U57" s="69"/>
      <c r="V57" s="69"/>
      <c r="W57" s="72"/>
      <c r="X57" s="76"/>
      <c r="Y57" s="76"/>
      <c r="Z57" s="69"/>
      <c r="AA57" s="76"/>
      <c r="AB57" s="76"/>
      <c r="AC57" s="69"/>
      <c r="AD57" s="69"/>
      <c r="AE57" s="72"/>
      <c r="AF57" s="69"/>
      <c r="AG57" s="76"/>
      <c r="AH57" s="69"/>
      <c r="AI57" s="76"/>
      <c r="AJ57" s="76"/>
      <c r="AK57" s="76"/>
      <c r="AL57" s="69"/>
      <c r="AM57" s="76"/>
      <c r="AN57" s="69"/>
      <c r="AO57" s="69"/>
      <c r="AP57" s="72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23"/>
    </row>
    <row r="58" spans="1:57" ht="12.5" x14ac:dyDescent="0.25">
      <c r="A58" s="24"/>
      <c r="B58" s="44"/>
      <c r="C58" s="38">
        <f t="shared" ref="C58:C62" si="29">SUM(K58:BD58)</f>
        <v>0</v>
      </c>
      <c r="D58" s="50">
        <v>1</v>
      </c>
      <c r="E58" s="45"/>
      <c r="F58" s="73">
        <v>1</v>
      </c>
      <c r="G58" s="33"/>
      <c r="H58" s="38" t="s">
        <v>110</v>
      </c>
      <c r="I58" s="49" t="s">
        <v>114</v>
      </c>
      <c r="J58" s="48"/>
      <c r="K58" s="31"/>
      <c r="L58" s="31"/>
      <c r="M58" s="31"/>
      <c r="N58" s="31"/>
      <c r="O58" s="31"/>
      <c r="P58" s="31"/>
      <c r="Q58" s="54"/>
      <c r="R58" s="31"/>
      <c r="S58" s="31"/>
      <c r="T58" s="54"/>
      <c r="U58" s="31"/>
      <c r="V58" s="31"/>
      <c r="W58" s="54"/>
      <c r="X58" s="54"/>
      <c r="Y58" s="54"/>
      <c r="Z58" s="31"/>
      <c r="AA58" s="54"/>
      <c r="AB58" s="54"/>
      <c r="AC58" s="31"/>
      <c r="AD58" s="31"/>
      <c r="AE58" s="54"/>
      <c r="AF58" s="31"/>
      <c r="AG58" s="54"/>
      <c r="AH58" s="31"/>
      <c r="AI58" s="54"/>
      <c r="AJ58" s="54"/>
      <c r="AK58" s="54"/>
      <c r="AL58" s="31"/>
      <c r="AM58" s="54"/>
      <c r="AN58" s="54"/>
      <c r="AO58" s="31"/>
      <c r="AP58" s="54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23"/>
    </row>
    <row r="59" spans="1:57" ht="12.5" x14ac:dyDescent="0.25">
      <c r="A59" s="24"/>
      <c r="B59" s="23"/>
      <c r="C59" s="38">
        <f t="shared" si="29"/>
        <v>0</v>
      </c>
      <c r="D59" s="50">
        <v>1</v>
      </c>
      <c r="E59" s="24"/>
      <c r="F59" s="73">
        <v>2</v>
      </c>
      <c r="G59" s="33"/>
      <c r="H59" s="38" t="s">
        <v>111</v>
      </c>
      <c r="I59" s="49"/>
      <c r="J59" s="41"/>
      <c r="K59" s="31"/>
      <c r="L59" s="31"/>
      <c r="M59" s="31"/>
      <c r="N59" s="31"/>
      <c r="O59" s="31"/>
      <c r="P59" s="31"/>
      <c r="Q59" s="54"/>
      <c r="R59" s="31"/>
      <c r="S59" s="31"/>
      <c r="T59" s="54"/>
      <c r="U59" s="31"/>
      <c r="V59" s="31"/>
      <c r="W59" s="54"/>
      <c r="X59" s="54"/>
      <c r="Y59" s="54"/>
      <c r="Z59" s="31"/>
      <c r="AA59" s="54"/>
      <c r="AB59" s="54"/>
      <c r="AC59" s="31"/>
      <c r="AD59" s="31"/>
      <c r="AE59" s="54"/>
      <c r="AF59" s="31"/>
      <c r="AG59" s="54"/>
      <c r="AH59" s="31"/>
      <c r="AI59" s="54"/>
      <c r="AJ59" s="54"/>
      <c r="AK59" s="54"/>
      <c r="AL59" s="31"/>
      <c r="AM59" s="54"/>
      <c r="AN59" s="54"/>
      <c r="AO59" s="31"/>
      <c r="AP59" s="54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23"/>
    </row>
    <row r="60" spans="1:57" s="85" customFormat="1" ht="12.5" x14ac:dyDescent="0.25">
      <c r="A60" s="77"/>
      <c r="B60" s="78"/>
      <c r="C60" s="79">
        <f t="shared" si="29"/>
        <v>0</v>
      </c>
      <c r="D60" s="87">
        <v>1</v>
      </c>
      <c r="E60" s="77"/>
      <c r="F60" s="88">
        <v>3</v>
      </c>
      <c r="G60" s="80"/>
      <c r="H60" s="38" t="s">
        <v>112</v>
      </c>
      <c r="I60" s="89"/>
      <c r="J60" s="82"/>
      <c r="K60" s="83"/>
      <c r="L60" s="83"/>
      <c r="M60" s="83"/>
      <c r="N60" s="83"/>
      <c r="O60" s="83"/>
      <c r="P60" s="83"/>
      <c r="Q60" s="84"/>
      <c r="R60" s="83"/>
      <c r="S60" s="83"/>
      <c r="T60" s="84"/>
      <c r="U60" s="83"/>
      <c r="V60" s="83"/>
      <c r="W60" s="84"/>
      <c r="X60" s="84"/>
      <c r="Y60" s="84"/>
      <c r="Z60" s="83"/>
      <c r="AA60" s="84"/>
      <c r="AB60" s="84"/>
      <c r="AC60" s="83"/>
      <c r="AD60" s="83"/>
      <c r="AE60" s="84"/>
      <c r="AF60" s="83"/>
      <c r="AG60" s="84"/>
      <c r="AH60" s="83"/>
      <c r="AI60" s="84"/>
      <c r="AJ60" s="84"/>
      <c r="AK60" s="84"/>
      <c r="AL60" s="31"/>
      <c r="AM60" s="84"/>
      <c r="AN60" s="84"/>
      <c r="AO60" s="83"/>
      <c r="AP60" s="84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78"/>
    </row>
    <row r="61" spans="1:57" ht="12.5" x14ac:dyDescent="0.25">
      <c r="A61" s="24"/>
      <c r="B61" s="23"/>
      <c r="C61" s="38">
        <f t="shared" si="29"/>
        <v>0</v>
      </c>
      <c r="D61" s="50">
        <v>1</v>
      </c>
      <c r="E61" s="24"/>
      <c r="F61" s="73">
        <v>4</v>
      </c>
      <c r="G61" s="33"/>
      <c r="H61" s="38" t="s">
        <v>113</v>
      </c>
      <c r="I61" s="49"/>
      <c r="J61" s="41"/>
      <c r="K61" s="31"/>
      <c r="L61" s="31"/>
      <c r="M61" s="31"/>
      <c r="N61" s="31"/>
      <c r="O61" s="31"/>
      <c r="P61" s="31"/>
      <c r="Q61" s="54"/>
      <c r="R61" s="31"/>
      <c r="S61" s="31"/>
      <c r="T61" s="54"/>
      <c r="U61" s="31"/>
      <c r="V61" s="31"/>
      <c r="W61" s="54"/>
      <c r="X61" s="54"/>
      <c r="Y61" s="54"/>
      <c r="Z61" s="31"/>
      <c r="AA61" s="54"/>
      <c r="AB61" s="54"/>
      <c r="AC61" s="31"/>
      <c r="AD61" s="31"/>
      <c r="AE61" s="54"/>
      <c r="AF61" s="31"/>
      <c r="AG61" s="54"/>
      <c r="AH61" s="31"/>
      <c r="AI61" s="54"/>
      <c r="AJ61" s="54"/>
      <c r="AK61" s="54"/>
      <c r="AL61" s="31"/>
      <c r="AM61" s="54"/>
      <c r="AN61" s="54"/>
      <c r="AO61" s="31"/>
      <c r="AP61" s="54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23"/>
    </row>
    <row r="62" spans="1:57" ht="12.5" x14ac:dyDescent="0.25">
      <c r="A62" s="24"/>
      <c r="B62" s="23"/>
      <c r="C62" s="38">
        <f t="shared" si="29"/>
        <v>0</v>
      </c>
      <c r="D62" s="50">
        <v>1</v>
      </c>
      <c r="E62" s="24"/>
      <c r="F62" s="73">
        <v>5</v>
      </c>
      <c r="G62" s="33"/>
      <c r="H62" s="38" t="s">
        <v>92</v>
      </c>
      <c r="I62" s="49"/>
      <c r="J62" s="41"/>
      <c r="K62" s="31"/>
      <c r="L62" s="31"/>
      <c r="M62" s="31"/>
      <c r="N62" s="31"/>
      <c r="O62" s="31"/>
      <c r="P62" s="31"/>
      <c r="Q62" s="54"/>
      <c r="R62" s="31"/>
      <c r="S62" s="31"/>
      <c r="T62" s="54"/>
      <c r="U62" s="31"/>
      <c r="V62" s="31"/>
      <c r="W62" s="54"/>
      <c r="X62" s="54"/>
      <c r="Y62" s="54"/>
      <c r="Z62" s="31"/>
      <c r="AA62" s="54"/>
      <c r="AB62" s="54"/>
      <c r="AC62" s="31"/>
      <c r="AD62" s="31"/>
      <c r="AE62" s="54"/>
      <c r="AF62" s="31"/>
      <c r="AG62" s="54"/>
      <c r="AH62" s="31"/>
      <c r="AI62" s="54"/>
      <c r="AJ62" s="54"/>
      <c r="AK62" s="54"/>
      <c r="AL62" s="31"/>
      <c r="AM62" s="54"/>
      <c r="AN62" s="54"/>
      <c r="AO62" s="31"/>
      <c r="AP62" s="54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3"/>
    </row>
    <row r="63" spans="1:57" ht="13" x14ac:dyDescent="0.25">
      <c r="A63" s="24"/>
      <c r="B63" s="23"/>
      <c r="C63" s="38"/>
      <c r="D63" s="33"/>
      <c r="E63" s="24"/>
      <c r="F63" s="39"/>
      <c r="G63" s="33"/>
      <c r="H63" s="38" t="s">
        <v>116</v>
      </c>
      <c r="I63" s="40" t="s">
        <v>70</v>
      </c>
      <c r="J63" s="41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76"/>
      <c r="Y63" s="76"/>
      <c r="Z63" s="69"/>
      <c r="AA63" s="76"/>
      <c r="AB63" s="76"/>
      <c r="AC63" s="69"/>
      <c r="AD63" s="69"/>
      <c r="AE63" s="72"/>
      <c r="AF63" s="69"/>
      <c r="AG63" s="76"/>
      <c r="AH63" s="69"/>
      <c r="AI63" s="76"/>
      <c r="AJ63" s="76"/>
      <c r="AK63" s="76"/>
      <c r="AL63" s="69"/>
      <c r="AM63" s="76"/>
      <c r="AN63" s="69"/>
      <c r="AO63" s="69"/>
      <c r="AP63" s="72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23"/>
    </row>
    <row r="64" spans="1:57" ht="25" x14ac:dyDescent="0.25">
      <c r="A64" s="24"/>
      <c r="B64" s="23"/>
      <c r="C64" s="38">
        <f t="shared" ref="C64:C68" si="30">SUM(K64:BD64)</f>
        <v>0</v>
      </c>
      <c r="D64" s="33">
        <f t="shared" si="15"/>
        <v>1</v>
      </c>
      <c r="E64" s="24"/>
      <c r="F64" s="39"/>
      <c r="G64" s="33"/>
      <c r="H64" s="38" t="s">
        <v>117</v>
      </c>
      <c r="I64" s="42" t="s">
        <v>115</v>
      </c>
      <c r="J64" s="41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95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95"/>
      <c r="AR64" s="30"/>
      <c r="AS64" s="30"/>
      <c r="AT64" s="30"/>
      <c r="AU64" s="30"/>
      <c r="AV64" s="30"/>
      <c r="AW64" s="30"/>
      <c r="AX64" s="31"/>
      <c r="AY64" s="31"/>
      <c r="AZ64" s="31"/>
      <c r="BA64" s="31"/>
      <c r="BB64" s="31"/>
      <c r="BC64" s="31"/>
      <c r="BD64" s="31"/>
      <c r="BE64" s="23"/>
    </row>
    <row r="65" spans="1:57" ht="12.5" x14ac:dyDescent="0.25">
      <c r="A65" s="24"/>
      <c r="B65" s="23"/>
      <c r="C65" s="38">
        <f t="shared" si="30"/>
        <v>0</v>
      </c>
      <c r="D65" s="33">
        <f t="shared" si="15"/>
        <v>1</v>
      </c>
      <c r="E65" s="24"/>
      <c r="F65" s="39"/>
      <c r="G65" s="33"/>
      <c r="H65" s="38" t="s">
        <v>118</v>
      </c>
      <c r="I65" s="42"/>
      <c r="J65" s="41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94"/>
      <c r="AG65" s="30"/>
      <c r="AH65" s="30"/>
      <c r="AI65" s="30"/>
      <c r="AJ65" s="30"/>
      <c r="AK65" s="30"/>
      <c r="AL65" s="30"/>
      <c r="AM65" s="30"/>
      <c r="AN65" s="30"/>
      <c r="AO65" s="95"/>
      <c r="AP65" s="30"/>
      <c r="AQ65" s="94"/>
      <c r="AR65" s="30"/>
      <c r="AS65" s="30"/>
      <c r="AT65" s="30"/>
      <c r="AU65" s="30"/>
      <c r="AV65" s="30"/>
      <c r="AW65" s="30"/>
      <c r="AX65" s="31"/>
      <c r="AY65" s="31"/>
      <c r="AZ65" s="31"/>
      <c r="BA65" s="31"/>
      <c r="BB65" s="31"/>
      <c r="BC65" s="31"/>
      <c r="BD65" s="31"/>
      <c r="BE65" s="23"/>
    </row>
    <row r="66" spans="1:57" ht="12.5" x14ac:dyDescent="0.25">
      <c r="A66" s="24"/>
      <c r="B66" s="23"/>
      <c r="C66" s="38">
        <f t="shared" si="30"/>
        <v>0</v>
      </c>
      <c r="D66" s="33">
        <f t="shared" si="15"/>
        <v>1</v>
      </c>
      <c r="E66" s="24"/>
      <c r="F66" s="39"/>
      <c r="G66" s="33"/>
      <c r="H66" s="38" t="s">
        <v>119</v>
      </c>
      <c r="I66" s="49"/>
      <c r="J66" s="41"/>
      <c r="K66" s="30"/>
      <c r="L66" s="30"/>
      <c r="M66" s="30"/>
      <c r="N66" s="30"/>
      <c r="O66" s="95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94"/>
      <c r="AA66" s="30"/>
      <c r="AB66" s="30"/>
      <c r="AC66" s="30"/>
      <c r="AD66" s="30"/>
      <c r="AE66" s="30"/>
      <c r="AF66" s="94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94"/>
      <c r="AR66" s="30"/>
      <c r="AS66" s="30"/>
      <c r="AT66" s="30"/>
      <c r="AU66" s="30"/>
      <c r="AV66" s="30"/>
      <c r="AW66" s="30"/>
      <c r="AX66" s="31"/>
      <c r="AY66" s="31"/>
      <c r="AZ66" s="31"/>
      <c r="BA66" s="31"/>
      <c r="BB66" s="31"/>
      <c r="BC66" s="31"/>
      <c r="BD66" s="31"/>
      <c r="BE66" s="23"/>
    </row>
    <row r="67" spans="1:57" ht="12.5" x14ac:dyDescent="0.25">
      <c r="A67" s="24"/>
      <c r="B67" s="44"/>
      <c r="C67" s="33">
        <f t="shared" si="30"/>
        <v>0</v>
      </c>
      <c r="D67" s="33">
        <f t="shared" ref="D67:D68" si="31">Number_Of_Teams-C67</f>
        <v>1</v>
      </c>
      <c r="E67" s="45"/>
      <c r="F67" s="46"/>
      <c r="G67" s="33"/>
      <c r="H67" s="38" t="s">
        <v>120</v>
      </c>
      <c r="I67" s="43"/>
      <c r="J67" s="48"/>
      <c r="K67" s="30"/>
      <c r="L67" s="30"/>
      <c r="M67" s="30"/>
      <c r="N67" s="30"/>
      <c r="O67" s="94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94"/>
      <c r="AG67" s="30"/>
      <c r="AH67" s="30"/>
      <c r="AI67" s="30"/>
      <c r="AJ67" s="30"/>
      <c r="AK67" s="30"/>
      <c r="AL67" s="30"/>
      <c r="AM67" s="30"/>
      <c r="AN67" s="30"/>
      <c r="AO67" s="95"/>
      <c r="AP67" s="30"/>
      <c r="AQ67" s="94"/>
      <c r="AR67" s="94"/>
      <c r="AS67" s="30"/>
      <c r="AT67" s="30"/>
      <c r="AU67" s="30"/>
      <c r="AV67" s="30"/>
      <c r="AW67" s="30"/>
      <c r="AX67" s="31"/>
      <c r="AY67" s="31"/>
      <c r="AZ67" s="31"/>
      <c r="BA67" s="31"/>
      <c r="BB67" s="31"/>
      <c r="BC67" s="31"/>
      <c r="BD67" s="31"/>
      <c r="BE67" s="23"/>
    </row>
    <row r="68" spans="1:57" ht="12.5" x14ac:dyDescent="0.25">
      <c r="A68" s="24"/>
      <c r="B68" s="44"/>
      <c r="C68" s="33">
        <f t="shared" si="30"/>
        <v>0</v>
      </c>
      <c r="D68" s="33">
        <f t="shared" si="31"/>
        <v>1</v>
      </c>
      <c r="E68" s="45"/>
      <c r="F68" s="46"/>
      <c r="G68" s="33"/>
      <c r="H68" s="38" t="s">
        <v>92</v>
      </c>
      <c r="I68" s="43"/>
      <c r="J68" s="48"/>
      <c r="K68" s="30"/>
      <c r="L68" s="30"/>
      <c r="M68" s="30"/>
      <c r="N68" s="30"/>
      <c r="O68" s="94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94"/>
      <c r="AP68" s="30"/>
      <c r="AQ68" s="94"/>
      <c r="AR68" s="30"/>
      <c r="AS68" s="30"/>
      <c r="AT68" s="30"/>
      <c r="AU68" s="30"/>
      <c r="AV68" s="30"/>
      <c r="AW68" s="30"/>
      <c r="AX68" s="31"/>
      <c r="AY68" s="31"/>
      <c r="AZ68" s="31"/>
      <c r="BA68" s="31"/>
      <c r="BB68" s="31"/>
      <c r="BC68" s="31"/>
      <c r="BD68" s="31"/>
      <c r="BE68" s="23"/>
    </row>
    <row r="69" spans="1:57" ht="13" x14ac:dyDescent="0.25">
      <c r="A69" s="24"/>
      <c r="B69" s="23"/>
      <c r="C69" s="38"/>
      <c r="D69" s="33"/>
      <c r="E69" s="24"/>
      <c r="F69" s="39"/>
      <c r="G69" s="33"/>
      <c r="H69" s="38" t="s">
        <v>71</v>
      </c>
      <c r="I69" s="40" t="s">
        <v>72</v>
      </c>
      <c r="J69" s="41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76"/>
      <c r="Y69" s="76"/>
      <c r="Z69" s="69"/>
      <c r="AA69" s="76"/>
      <c r="AB69" s="76"/>
      <c r="AC69" s="69"/>
      <c r="AD69" s="69"/>
      <c r="AE69" s="72"/>
      <c r="AF69" s="69"/>
      <c r="AG69" s="76"/>
      <c r="AH69" s="69"/>
      <c r="AI69" s="69"/>
      <c r="AJ69" s="76"/>
      <c r="AK69" s="76"/>
      <c r="AL69" s="69"/>
      <c r="AM69" s="76"/>
      <c r="AN69" s="69"/>
      <c r="AO69" s="69"/>
      <c r="AP69" s="72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23"/>
    </row>
    <row r="70" spans="1:57" ht="12.5" x14ac:dyDescent="0.25">
      <c r="A70" s="24"/>
      <c r="B70" s="23"/>
      <c r="C70" s="38">
        <f>SUM(K70:BD70)</f>
        <v>0</v>
      </c>
      <c r="D70" s="33">
        <f t="shared" si="15"/>
        <v>1</v>
      </c>
      <c r="E70" s="24"/>
      <c r="F70" s="39"/>
      <c r="G70" s="33"/>
      <c r="H70" s="38" t="s">
        <v>73</v>
      </c>
      <c r="I70" s="42" t="s">
        <v>121</v>
      </c>
      <c r="J70" s="4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54"/>
      <c r="Y70" s="31"/>
      <c r="Z70" s="31"/>
      <c r="AA70" s="54"/>
      <c r="AB70" s="54"/>
      <c r="AC70" s="31"/>
      <c r="AD70" s="31"/>
      <c r="AE70" s="54"/>
      <c r="AF70" s="31"/>
      <c r="AG70" s="54"/>
      <c r="AH70" s="31"/>
      <c r="AI70" s="31"/>
      <c r="AJ70" s="94"/>
      <c r="AK70" s="94"/>
      <c r="AL70" s="30"/>
      <c r="AM70" s="94"/>
      <c r="AN70" s="94"/>
      <c r="AO70" s="95"/>
      <c r="AP70" s="94"/>
      <c r="AQ70" s="30"/>
      <c r="AR70" s="30"/>
      <c r="AS70" s="30"/>
      <c r="AT70" s="30"/>
      <c r="AU70" s="30"/>
      <c r="AV70" s="30"/>
      <c r="AW70" s="30"/>
      <c r="AX70" s="31"/>
      <c r="AY70" s="31"/>
      <c r="AZ70" s="31"/>
      <c r="BA70" s="31"/>
      <c r="BB70" s="31"/>
      <c r="BC70" s="31"/>
      <c r="BD70" s="31"/>
      <c r="BE70" s="23"/>
    </row>
    <row r="71" spans="1:57" ht="12.5" x14ac:dyDescent="0.25">
      <c r="A71" s="24"/>
      <c r="B71" s="23"/>
      <c r="C71" s="38">
        <f>SUM(K71:BD71)</f>
        <v>0</v>
      </c>
      <c r="D71" s="33">
        <f t="shared" si="15"/>
        <v>1</v>
      </c>
      <c r="E71" s="24"/>
      <c r="F71" s="39"/>
      <c r="G71" s="33"/>
      <c r="H71" s="33"/>
      <c r="I71" s="42"/>
      <c r="J71" s="4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54" t="s">
        <v>58</v>
      </c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23"/>
    </row>
    <row r="72" spans="1:57" ht="12.5" x14ac:dyDescent="0.25">
      <c r="A72" s="24"/>
      <c r="B72" s="23"/>
      <c r="C72" s="38">
        <f>SUM(K72:BD72)</f>
        <v>0</v>
      </c>
      <c r="D72" s="33">
        <f t="shared" si="15"/>
        <v>1</v>
      </c>
      <c r="E72" s="24"/>
      <c r="F72" s="39"/>
      <c r="G72" s="33"/>
      <c r="H72" s="33"/>
      <c r="I72" s="42"/>
      <c r="J72" s="4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23"/>
    </row>
    <row r="73" spans="1:57" ht="5.15" customHeight="1" x14ac:dyDescent="0.25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3"/>
    </row>
    <row r="74" spans="1:57" ht="12.5" x14ac:dyDescent="0.25"/>
    <row r="75" spans="1:57" ht="12.5" x14ac:dyDescent="0.25"/>
    <row r="76" spans="1:57" ht="12.5" x14ac:dyDescent="0.25"/>
    <row r="77" spans="1:57" ht="12.5" x14ac:dyDescent="0.25"/>
    <row r="78" spans="1:57" ht="12.5" x14ac:dyDescent="0.25"/>
    <row r="81" ht="12.5" x14ac:dyDescent="0.25"/>
    <row r="86" ht="12.5" x14ac:dyDescent="0.25"/>
    <row r="87" ht="12.5" x14ac:dyDescent="0.25"/>
  </sheetData>
  <sortState xmlns:xlrd2="http://schemas.microsoft.com/office/spreadsheetml/2017/richdata2" columnSort="1" ref="K2:AW7">
    <sortCondition ref="K2:AW2"/>
  </sortState>
  <phoneticPr fontId="4" type="noConversion"/>
  <pageMargins left="0.75" right="0.75" top="1" bottom="1" header="0.5" footer="0.5"/>
  <pageSetup paperSize="9" scale="6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7F79-36EE-46E3-8DB6-FD1B3B897F4D}">
  <sheetPr>
    <pageSetUpPr fitToPage="1"/>
  </sheetPr>
  <dimension ref="A1:AK41"/>
  <sheetViews>
    <sheetView tabSelected="1" workbookViewId="0">
      <selection activeCell="K3" sqref="K3"/>
    </sheetView>
  </sheetViews>
  <sheetFormatPr defaultRowHeight="13" x14ac:dyDescent="0.3"/>
  <cols>
    <col min="1" max="1" width="4.08984375" style="14" customWidth="1"/>
    <col min="2" max="2" width="3.7265625" style="10" customWidth="1"/>
    <col min="3" max="3" width="4.08984375" style="14" customWidth="1"/>
    <col min="4" max="4" width="29.26953125" style="2" customWidth="1"/>
    <col min="5" max="5" width="4.08984375" style="58" customWidth="1"/>
    <col min="6" max="6" width="17.7265625" style="12" customWidth="1"/>
    <col min="7" max="7" width="4.08984375" style="58" customWidth="1"/>
    <col min="8" max="8" width="4.90625" style="12" customWidth="1"/>
    <col min="9" max="9" width="4.08984375" style="61" customWidth="1"/>
    <col min="10" max="10" width="4" style="68" customWidth="1"/>
    <col min="11" max="11" width="4.08984375" style="14" customWidth="1"/>
    <col min="12" max="12" width="4" style="68" customWidth="1"/>
    <col min="13" max="13" width="4.08984375" style="14" customWidth="1"/>
    <col min="14" max="14" width="7.08984375" style="10" customWidth="1"/>
    <col min="15" max="15" width="4.08984375" style="58" customWidth="1"/>
    <col min="16" max="16" width="19.26953125" customWidth="1"/>
    <col min="17" max="17" width="4.08984375" style="14" customWidth="1"/>
    <col min="22" max="22" width="3.08984375" style="14" customWidth="1"/>
    <col min="24" max="24" width="3.08984375" style="14" customWidth="1"/>
    <col min="26" max="26" width="3.08984375" style="14" customWidth="1"/>
    <col min="28" max="28" width="3.08984375" style="14" customWidth="1"/>
    <col min="30" max="30" width="3.08984375" style="14" customWidth="1"/>
    <col min="32" max="33" width="3.08984375" style="14" customWidth="1"/>
  </cols>
  <sheetData>
    <row r="1" spans="1:37" x14ac:dyDescent="0.3">
      <c r="A1" s="14" t="s">
        <v>74</v>
      </c>
      <c r="B1" s="56"/>
      <c r="C1" s="57" t="s">
        <v>75</v>
      </c>
      <c r="D1" s="58"/>
      <c r="E1" s="59" t="s">
        <v>76</v>
      </c>
      <c r="F1" s="59"/>
      <c r="G1" s="60" t="s">
        <v>77</v>
      </c>
      <c r="H1" s="59"/>
      <c r="I1" s="60" t="s">
        <v>78</v>
      </c>
      <c r="J1" s="65"/>
      <c r="K1" s="57" t="s">
        <v>78</v>
      </c>
      <c r="L1" s="65"/>
      <c r="M1" s="59" t="s">
        <v>79</v>
      </c>
      <c r="N1" s="56"/>
      <c r="O1" s="60" t="s">
        <v>80</v>
      </c>
      <c r="P1" s="14"/>
      <c r="Q1" s="14" t="s">
        <v>81</v>
      </c>
    </row>
    <row r="2" spans="1:37" ht="114.75" customHeight="1" x14ac:dyDescent="0.25">
      <c r="B2" s="7" t="s">
        <v>82</v>
      </c>
      <c r="C2" s="63"/>
      <c r="D2" s="3" t="s">
        <v>83</v>
      </c>
      <c r="E2" s="62"/>
      <c r="F2" s="13" t="s">
        <v>84</v>
      </c>
      <c r="G2" s="64"/>
      <c r="H2" s="13" t="s">
        <v>40</v>
      </c>
      <c r="I2" s="64"/>
      <c r="J2" s="66" t="str">
        <f>MarkingSheet!I13</f>
        <v>Treasure Ticket 1</v>
      </c>
      <c r="K2" s="63"/>
      <c r="L2" s="66" t="str">
        <f>MarkingSheet!I16</f>
        <v>Treasure Ticket 2</v>
      </c>
      <c r="M2" s="63"/>
      <c r="N2" s="5" t="s">
        <v>85</v>
      </c>
      <c r="O2" s="62"/>
      <c r="P2" s="4" t="s">
        <v>89</v>
      </c>
      <c r="T2" t="s">
        <v>86</v>
      </c>
      <c r="U2" t="str" cm="1">
        <f t="array" ref="U2:AH2">TRANSPOSE(MarkingSheet!I3:I16)</f>
        <v>Team</v>
      </c>
      <c r="V2" s="14">
        <v>0</v>
      </c>
      <c r="W2" t="str">
        <v>Total Score</v>
      </c>
      <c r="X2" s="14">
        <v>0</v>
      </c>
      <c r="Y2" t="str">
        <v>Team Captain</v>
      </c>
      <c r="Z2" s="14">
        <v>0</v>
      </c>
      <c r="AA2" t="str">
        <v>ATH Newcomer</v>
      </c>
      <c r="AB2" s="14">
        <v>0</v>
      </c>
      <c r="AC2" t="str">
        <v>Questions Total</v>
      </c>
      <c r="AD2" s="14">
        <v>0</v>
      </c>
      <c r="AE2" t="str">
        <v>Treasure Ticket 1</v>
      </c>
      <c r="AF2" s="14">
        <v>0</v>
      </c>
      <c r="AG2" s="14">
        <v>0</v>
      </c>
      <c r="AH2" t="str">
        <v>Treasure Ticket 2</v>
      </c>
    </row>
    <row r="3" spans="1:37" x14ac:dyDescent="0.3">
      <c r="A3" s="60" t="str" cm="1">
        <f t="array" ref="A3:A4">TRANSPOSE(_xlfn.TEXTSPLIT(REPT(A$1&amp;"|",Number_Of_Teams),"|"))</f>
        <v>&lt;tr&gt;&lt;td class="colpos"&gt;</v>
      </c>
      <c r="B3" s="11" cm="1">
        <f t="array" ref="B3">_xlfn.SEQUENCE(Number_Of_Teams)</f>
        <v>1</v>
      </c>
      <c r="C3" s="60" t="str" cm="1">
        <f t="array" ref="C3:C4">TRANSPOSE(_xlfn.TEXTSPLIT(REPT(C$1&amp;"|",Number_Of_Teams),"|"))</f>
        <v>&lt;/td&gt;&lt;td class="colteam"&gt;</v>
      </c>
      <c r="D3" s="8" t="str" cm="1">
        <f t="array" aca="1" ref="D3" ca="1">_xlfn.CHOOSECOLS(_xlfn.ANCHORARRAY($U$3),1)</f>
        <v>Team 1</v>
      </c>
      <c r="E3" s="60" t="str" cm="1">
        <f t="array" ref="E3:E4">TRANSPOSE(_xlfn.TEXTSPLIT(REPT(E$1&amp;"|",Number_Of_Teams),"|"))</f>
        <v>&lt;/td&gt;&lt;td class="colpersonname"&gt;</v>
      </c>
      <c r="F3" s="90" t="str" cm="1">
        <f t="array" aca="1" ref="F3" ca="1">IF(_xlfn.CHOOSECOLS(_xlfn.ANCHORARRAY($U$3),5)=0,"",_xlfn.CHOOSECOLS(_xlfn.ANCHORARRAY($U$3),5))</f>
        <v/>
      </c>
      <c r="G3" s="60" t="str" cm="1">
        <f t="array" ref="G3:G4">TRANSPOSE(_xlfn.TEXTSPLIT(REPT(G$1&amp;"|",Number_Of_Teams),"|"))</f>
        <v>&lt;/td&gt;&lt;td class="colflag"&gt;</v>
      </c>
      <c r="H3" s="8" t="str" cm="1">
        <f t="array" aca="1" ref="H3" ca="1">IF(_xlfn.CHOOSECOLS(_xlfn.ANCHORARRAY($U$3),7)=0,"",_xlfn.CHOOSECOLS(_xlfn.ANCHORARRAY($U$3),7))</f>
        <v/>
      </c>
      <c r="I3" s="60" t="str" cm="1">
        <f t="array" ref="I3:I4">TRANSPOSE(_xlfn.TEXTSPLIT(REPT(I$1&amp;"|",Number_Of_Teams),"|"))</f>
        <v>&lt;/td&gt;&lt;td class="colpos"&gt;</v>
      </c>
      <c r="J3" s="67" t="str" cm="1">
        <f t="array" aca="1" ref="J3" ca="1">IF(_xlfn.CHOOSECOLS(_xlfn.ANCHORARRAY($U$3),11)=0,"",_xlfn.CHOOSECOLS(_xlfn.ANCHORARRAY($U$3),11))</f>
        <v/>
      </c>
      <c r="K3" s="60" t="str" cm="1">
        <f t="array" ref="K3:K4">TRANSPOSE(_xlfn.TEXTSPLIT(REPT(K$1&amp;"|",Number_Of_Teams),"|"))</f>
        <v>&lt;/td&gt;&lt;td class="colpos"&gt;</v>
      </c>
      <c r="L3" s="67" cm="1">
        <f t="array" aca="1" ref="L3" ca="1">_xlfn.CHOOSECOLS(_xlfn.ANCHORARRAY($U$3),14)</f>
        <v>0</v>
      </c>
      <c r="M3" s="60" t="str" cm="1">
        <f t="array" ref="M3:M4">TRANSPOSE(_xlfn.TEXTSPLIT(REPT(M$1&amp;"|",Number_Of_Teams),"|"))</f>
        <v>&lt;/td&gt;&lt;td class="colpoints"&gt;</v>
      </c>
      <c r="N3" s="6" cm="1">
        <f t="array" aca="1" ref="N3" ca="1">_xlfn.CHOOSECOLS(_xlfn.ANCHORARRAY($U$3),3)</f>
        <v>0</v>
      </c>
      <c r="O3" s="60" t="str" cm="1">
        <f t="array" ref="O3:O4">TRANSPOSE(_xlfn.TEXTSPLIT(REPT(O$1&amp;"|",Number_Of_Teams),"|"))</f>
        <v>&lt;/td&gt;&lt;td class="colprize"&gt;</v>
      </c>
      <c r="P3" s="9" t="s">
        <v>90</v>
      </c>
      <c r="Q3" s="60" t="str" cm="1">
        <f t="array" ref="Q3:Q4">TRANSPOSE(_xlfn.TEXTSPLIT(REPT(Q$1&amp;"|",Number_Of_Teams),"|"))</f>
        <v>&lt;/td&gt;&lt;/tr&gt;</v>
      </c>
      <c r="T3" t="str">
        <f ca="1">IF(S3=N3,"",1)</f>
        <v/>
      </c>
      <c r="U3" t="str" cm="1">
        <f t="array" aca="1" ref="U3:AH3" ca="1">_xlfn._xlws.SORT(TRANSPOSE(OFFSET(MarkingSheet!$K$3,0,0,14,Number_Of_Teams)),3,-1)</f>
        <v>Team 1</v>
      </c>
      <c r="V3" s="14">
        <f ca="1"/>
        <v>0</v>
      </c>
      <c r="W3">
        <f ca="1"/>
        <v>0</v>
      </c>
      <c r="X3" s="14">
        <f ca="1"/>
        <v>0</v>
      </c>
      <c r="Y3">
        <f ca="1"/>
        <v>0</v>
      </c>
      <c r="Z3" s="14">
        <f ca="1"/>
        <v>0</v>
      </c>
      <c r="AA3">
        <f ca="1"/>
        <v>0</v>
      </c>
      <c r="AB3" s="14">
        <f ca="1"/>
        <v>0</v>
      </c>
      <c r="AC3">
        <f ca="1"/>
        <v>0</v>
      </c>
      <c r="AD3" s="14">
        <f ca="1"/>
        <v>0</v>
      </c>
      <c r="AE3">
        <f ca="1"/>
        <v>0</v>
      </c>
      <c r="AF3" s="14">
        <f ca="1"/>
        <v>0</v>
      </c>
      <c r="AG3" s="14">
        <f ca="1"/>
        <v>0</v>
      </c>
      <c r="AH3">
        <f ca="1"/>
        <v>0</v>
      </c>
      <c r="AK3" t="s">
        <v>1</v>
      </c>
    </row>
    <row r="4" spans="1:37" x14ac:dyDescent="0.3">
      <c r="A4" s="14" t="str">
        <v/>
      </c>
      <c r="B4" s="11"/>
      <c r="C4" s="57" t="str">
        <v/>
      </c>
      <c r="D4" s="8"/>
      <c r="E4" s="60" t="str">
        <v/>
      </c>
      <c r="F4" s="8"/>
      <c r="G4" s="60" t="str">
        <v/>
      </c>
      <c r="H4" s="8"/>
      <c r="I4" s="60" t="str">
        <v/>
      </c>
      <c r="J4" s="67"/>
      <c r="K4" s="57" t="str">
        <v/>
      </c>
      <c r="L4" s="67"/>
      <c r="M4" s="57" t="str">
        <v/>
      </c>
      <c r="N4" s="6"/>
      <c r="O4" s="60" t="str">
        <v/>
      </c>
      <c r="P4" s="9"/>
      <c r="Q4" s="14" t="str">
        <v/>
      </c>
      <c r="T4" t="str">
        <f t="shared" ref="T4:T41" si="0">IF(S4=N4,"",1)</f>
        <v/>
      </c>
      <c r="AK4" t="s">
        <v>87</v>
      </c>
    </row>
    <row r="5" spans="1:37" x14ac:dyDescent="0.3">
      <c r="B5" s="11"/>
      <c r="C5" s="57"/>
      <c r="D5" s="8"/>
      <c r="E5" s="60"/>
      <c r="F5" s="8"/>
      <c r="G5" s="60"/>
      <c r="H5" s="8"/>
      <c r="I5" s="60"/>
      <c r="J5" s="67"/>
      <c r="K5" s="57"/>
      <c r="L5" s="67"/>
      <c r="M5" s="57"/>
      <c r="N5" s="6"/>
      <c r="O5" s="60"/>
      <c r="P5" s="9"/>
      <c r="T5" t="str">
        <f t="shared" si="0"/>
        <v/>
      </c>
      <c r="AK5" t="s">
        <v>2</v>
      </c>
    </row>
    <row r="6" spans="1:37" x14ac:dyDescent="0.3">
      <c r="B6" s="11"/>
      <c r="C6" s="57"/>
      <c r="D6" s="8"/>
      <c r="E6" s="60"/>
      <c r="F6" s="8"/>
      <c r="G6" s="60"/>
      <c r="H6" s="8"/>
      <c r="I6" s="60"/>
      <c r="J6" s="67"/>
      <c r="K6" s="57"/>
      <c r="L6" s="67"/>
      <c r="M6" s="57"/>
      <c r="N6" s="6"/>
      <c r="O6" s="60"/>
      <c r="P6" s="9"/>
      <c r="T6" t="str">
        <f t="shared" si="0"/>
        <v/>
      </c>
      <c r="AK6" t="s">
        <v>3</v>
      </c>
    </row>
    <row r="7" spans="1:37" x14ac:dyDescent="0.3">
      <c r="B7" s="11"/>
      <c r="C7" s="57"/>
      <c r="D7" s="8"/>
      <c r="E7" s="60"/>
      <c r="F7" s="8"/>
      <c r="G7" s="60"/>
      <c r="H7" s="8"/>
      <c r="I7" s="60"/>
      <c r="J7" s="67"/>
      <c r="K7" s="57"/>
      <c r="L7" s="67"/>
      <c r="M7" s="57"/>
      <c r="N7" s="6"/>
      <c r="O7" s="60"/>
      <c r="P7" s="9"/>
      <c r="T7" t="str">
        <f t="shared" si="0"/>
        <v/>
      </c>
      <c r="AK7" t="s">
        <v>4</v>
      </c>
    </row>
    <row r="8" spans="1:37" x14ac:dyDescent="0.3">
      <c r="B8" s="11"/>
      <c r="C8" s="57"/>
      <c r="D8" s="8"/>
      <c r="E8" s="60"/>
      <c r="F8" s="8"/>
      <c r="G8" s="60"/>
      <c r="H8" s="8"/>
      <c r="I8" s="60"/>
      <c r="J8" s="67"/>
      <c r="K8" s="57"/>
      <c r="L8" s="67"/>
      <c r="M8" s="57"/>
      <c r="N8" s="6"/>
      <c r="O8" s="60"/>
      <c r="P8" s="9"/>
      <c r="T8" t="str">
        <f t="shared" si="0"/>
        <v/>
      </c>
      <c r="AK8" t="s">
        <v>5</v>
      </c>
    </row>
    <row r="9" spans="1:37" x14ac:dyDescent="0.3">
      <c r="B9" s="11"/>
      <c r="C9" s="57"/>
      <c r="D9" s="8"/>
      <c r="E9" s="60"/>
      <c r="F9" s="8"/>
      <c r="G9" s="60"/>
      <c r="H9" s="8"/>
      <c r="I9" s="60"/>
      <c r="J9" s="67"/>
      <c r="K9" s="57"/>
      <c r="L9" s="67"/>
      <c r="M9" s="57"/>
      <c r="N9" s="6"/>
      <c r="O9" s="60"/>
      <c r="P9" s="9"/>
      <c r="T9" t="str">
        <f t="shared" si="0"/>
        <v/>
      </c>
      <c r="AK9" t="s">
        <v>6</v>
      </c>
    </row>
    <row r="10" spans="1:37" x14ac:dyDescent="0.3">
      <c r="B10" s="11"/>
      <c r="C10" s="57"/>
      <c r="D10" s="8"/>
      <c r="E10" s="60"/>
      <c r="F10" s="8"/>
      <c r="G10" s="60"/>
      <c r="H10" s="8"/>
      <c r="I10" s="60"/>
      <c r="J10" s="67"/>
      <c r="K10" s="57"/>
      <c r="L10" s="67"/>
      <c r="M10" s="57"/>
      <c r="N10" s="6"/>
      <c r="O10" s="60"/>
      <c r="P10" s="9"/>
      <c r="T10" t="str">
        <f t="shared" si="0"/>
        <v/>
      </c>
      <c r="AK10" t="s">
        <v>7</v>
      </c>
    </row>
    <row r="11" spans="1:37" x14ac:dyDescent="0.3">
      <c r="B11" s="11"/>
      <c r="C11" s="57"/>
      <c r="D11" s="8"/>
      <c r="E11" s="60"/>
      <c r="F11" s="8"/>
      <c r="G11" s="60"/>
      <c r="H11" s="8"/>
      <c r="I11" s="60"/>
      <c r="J11" s="67"/>
      <c r="K11" s="57"/>
      <c r="L11" s="67"/>
      <c r="M11" s="57"/>
      <c r="N11" s="6"/>
      <c r="O11" s="60"/>
      <c r="P11" s="9"/>
      <c r="T11" t="str">
        <f t="shared" si="0"/>
        <v/>
      </c>
      <c r="AK11" t="s">
        <v>8</v>
      </c>
    </row>
    <row r="12" spans="1:37" x14ac:dyDescent="0.3">
      <c r="B12" s="11"/>
      <c r="C12" s="57"/>
      <c r="D12" s="8"/>
      <c r="E12" s="60"/>
      <c r="F12" s="8"/>
      <c r="G12" s="60"/>
      <c r="H12" s="8"/>
      <c r="I12" s="60"/>
      <c r="J12" s="67"/>
      <c r="K12" s="57"/>
      <c r="L12" s="67"/>
      <c r="M12" s="57"/>
      <c r="N12" s="6"/>
      <c r="O12" s="60"/>
      <c r="P12" s="9"/>
      <c r="T12" t="str">
        <f t="shared" si="0"/>
        <v/>
      </c>
      <c r="AK12" t="s">
        <v>9</v>
      </c>
    </row>
    <row r="13" spans="1:37" x14ac:dyDescent="0.3">
      <c r="B13" s="11"/>
      <c r="C13" s="57"/>
      <c r="D13" s="8"/>
      <c r="E13" s="60"/>
      <c r="F13" s="8"/>
      <c r="G13" s="60"/>
      <c r="H13" s="8"/>
      <c r="I13" s="60"/>
      <c r="J13" s="67"/>
      <c r="K13" s="57"/>
      <c r="L13" s="67"/>
      <c r="M13" s="57"/>
      <c r="N13" s="6"/>
      <c r="O13" s="60"/>
      <c r="P13" s="9"/>
      <c r="T13" t="str">
        <f t="shared" si="0"/>
        <v/>
      </c>
      <c r="AK13" t="s">
        <v>10</v>
      </c>
    </row>
    <row r="14" spans="1:37" x14ac:dyDescent="0.3">
      <c r="B14" s="11"/>
      <c r="C14" s="57"/>
      <c r="D14" s="8"/>
      <c r="E14" s="60"/>
      <c r="F14" s="8"/>
      <c r="G14" s="60"/>
      <c r="H14" s="8"/>
      <c r="I14" s="60"/>
      <c r="J14" s="67"/>
      <c r="K14" s="57"/>
      <c r="L14" s="67"/>
      <c r="M14" s="57"/>
      <c r="N14" s="6"/>
      <c r="O14" s="60"/>
      <c r="P14" s="9"/>
      <c r="T14" t="str">
        <f t="shared" si="0"/>
        <v/>
      </c>
      <c r="AK14" t="s">
        <v>11</v>
      </c>
    </row>
    <row r="15" spans="1:37" x14ac:dyDescent="0.3">
      <c r="B15" s="11"/>
      <c r="C15" s="57"/>
      <c r="D15" s="8"/>
      <c r="E15" s="60"/>
      <c r="F15" s="8"/>
      <c r="G15" s="60"/>
      <c r="H15" s="8"/>
      <c r="I15" s="60"/>
      <c r="J15" s="67"/>
      <c r="K15" s="57"/>
      <c r="L15" s="67"/>
      <c r="M15" s="57"/>
      <c r="N15" s="6"/>
      <c r="O15" s="60"/>
      <c r="P15" s="9"/>
      <c r="T15" t="str">
        <f t="shared" si="0"/>
        <v/>
      </c>
      <c r="AK15" t="s">
        <v>12</v>
      </c>
    </row>
    <row r="16" spans="1:37" x14ac:dyDescent="0.3">
      <c r="B16" s="11"/>
      <c r="C16" s="57"/>
      <c r="D16" s="8"/>
      <c r="E16" s="60"/>
      <c r="F16" s="8"/>
      <c r="G16" s="60"/>
      <c r="H16" s="8"/>
      <c r="I16" s="60"/>
      <c r="J16" s="67"/>
      <c r="K16" s="57"/>
      <c r="L16" s="67"/>
      <c r="M16" s="57"/>
      <c r="N16" s="6"/>
      <c r="O16" s="60"/>
      <c r="P16" s="9"/>
      <c r="T16" t="str">
        <f t="shared" si="0"/>
        <v/>
      </c>
      <c r="AK16" t="s">
        <v>13</v>
      </c>
    </row>
    <row r="17" spans="2:37" x14ac:dyDescent="0.3">
      <c r="B17" s="11"/>
      <c r="C17" s="57"/>
      <c r="D17" s="8"/>
      <c r="E17" s="60"/>
      <c r="F17" s="8"/>
      <c r="G17" s="60"/>
      <c r="H17" s="8"/>
      <c r="I17" s="60"/>
      <c r="J17" s="67"/>
      <c r="K17" s="57"/>
      <c r="L17" s="67"/>
      <c r="M17" s="57"/>
      <c r="N17" s="6"/>
      <c r="O17" s="60"/>
      <c r="P17" s="9"/>
      <c r="T17" t="str">
        <f t="shared" si="0"/>
        <v/>
      </c>
      <c r="AK17" t="s">
        <v>14</v>
      </c>
    </row>
    <row r="18" spans="2:37" x14ac:dyDescent="0.3">
      <c r="B18" s="11"/>
      <c r="C18" s="57"/>
      <c r="D18" s="8"/>
      <c r="E18" s="60"/>
      <c r="F18" s="8"/>
      <c r="G18" s="60"/>
      <c r="H18" s="8"/>
      <c r="I18" s="60"/>
      <c r="J18" s="67"/>
      <c r="K18" s="57"/>
      <c r="L18" s="67"/>
      <c r="M18" s="57"/>
      <c r="N18" s="6"/>
      <c r="O18" s="60"/>
      <c r="P18" s="9"/>
      <c r="T18" t="str">
        <f t="shared" si="0"/>
        <v/>
      </c>
      <c r="AK18" t="s">
        <v>15</v>
      </c>
    </row>
    <row r="19" spans="2:37" x14ac:dyDescent="0.3">
      <c r="B19" s="11"/>
      <c r="C19" s="57"/>
      <c r="D19" s="8"/>
      <c r="E19" s="60"/>
      <c r="F19" s="8"/>
      <c r="G19" s="60"/>
      <c r="H19" s="8"/>
      <c r="I19" s="60"/>
      <c r="J19" s="67"/>
      <c r="K19" s="57"/>
      <c r="L19" s="67"/>
      <c r="M19" s="57"/>
      <c r="N19" s="6"/>
      <c r="O19" s="60"/>
      <c r="P19" s="9"/>
      <c r="T19" t="str">
        <f t="shared" si="0"/>
        <v/>
      </c>
      <c r="AK19" t="s">
        <v>16</v>
      </c>
    </row>
    <row r="20" spans="2:37" x14ac:dyDescent="0.3">
      <c r="B20" s="11"/>
      <c r="C20" s="57"/>
      <c r="D20" s="8"/>
      <c r="E20" s="60"/>
      <c r="F20" s="8"/>
      <c r="G20" s="60"/>
      <c r="H20" s="8"/>
      <c r="I20" s="60"/>
      <c r="J20" s="67"/>
      <c r="K20" s="57"/>
      <c r="L20" s="67"/>
      <c r="M20" s="57"/>
      <c r="N20" s="6"/>
      <c r="O20" s="60"/>
      <c r="P20" s="9"/>
      <c r="T20" t="str">
        <f t="shared" si="0"/>
        <v/>
      </c>
      <c r="AK20" t="s">
        <v>17</v>
      </c>
    </row>
    <row r="21" spans="2:37" x14ac:dyDescent="0.3">
      <c r="B21" s="11"/>
      <c r="C21" s="57"/>
      <c r="D21" s="8"/>
      <c r="E21" s="60"/>
      <c r="F21" s="8"/>
      <c r="G21" s="60"/>
      <c r="H21" s="8"/>
      <c r="I21" s="60"/>
      <c r="J21" s="67"/>
      <c r="K21" s="57"/>
      <c r="L21" s="67"/>
      <c r="M21" s="57"/>
      <c r="N21" s="6"/>
      <c r="O21" s="60"/>
      <c r="P21" s="9"/>
      <c r="S21" s="16"/>
      <c r="T21" t="str">
        <f t="shared" si="0"/>
        <v/>
      </c>
      <c r="AK21" t="s">
        <v>18</v>
      </c>
    </row>
    <row r="22" spans="2:37" x14ac:dyDescent="0.3">
      <c r="B22" s="11"/>
      <c r="C22" s="57"/>
      <c r="D22" s="8"/>
      <c r="E22" s="60"/>
      <c r="F22" s="8"/>
      <c r="G22" s="60"/>
      <c r="H22" s="8"/>
      <c r="I22" s="60"/>
      <c r="J22" s="67"/>
      <c r="K22" s="57"/>
      <c r="L22" s="67"/>
      <c r="M22" s="57"/>
      <c r="N22" s="6"/>
      <c r="O22" s="60"/>
      <c r="P22" s="9"/>
      <c r="S22" s="16"/>
      <c r="T22" t="str">
        <f t="shared" si="0"/>
        <v/>
      </c>
      <c r="AK22" t="s">
        <v>19</v>
      </c>
    </row>
    <row r="23" spans="2:37" x14ac:dyDescent="0.3">
      <c r="B23" s="11"/>
      <c r="C23" s="57"/>
      <c r="D23" s="8"/>
      <c r="E23" s="60"/>
      <c r="F23" s="8"/>
      <c r="G23" s="60"/>
      <c r="H23" s="8"/>
      <c r="I23" s="60"/>
      <c r="J23" s="67"/>
      <c r="K23" s="57"/>
      <c r="L23" s="67"/>
      <c r="M23" s="57"/>
      <c r="N23" s="6"/>
      <c r="O23" s="60"/>
      <c r="P23" s="9"/>
      <c r="T23" t="str">
        <f t="shared" si="0"/>
        <v/>
      </c>
      <c r="AK23" t="s">
        <v>20</v>
      </c>
    </row>
    <row r="24" spans="2:37" x14ac:dyDescent="0.3">
      <c r="B24" s="11"/>
      <c r="C24" s="57"/>
      <c r="D24" s="8"/>
      <c r="E24" s="60"/>
      <c r="F24" s="8"/>
      <c r="G24" s="60"/>
      <c r="H24" s="8"/>
      <c r="I24" s="60"/>
      <c r="J24" s="67"/>
      <c r="K24" s="57"/>
      <c r="L24" s="67"/>
      <c r="M24" s="57"/>
      <c r="N24" s="6"/>
      <c r="O24" s="60"/>
      <c r="P24" s="9"/>
      <c r="T24" t="str">
        <f t="shared" si="0"/>
        <v/>
      </c>
      <c r="AK24" t="s">
        <v>21</v>
      </c>
    </row>
    <row r="25" spans="2:37" x14ac:dyDescent="0.3">
      <c r="B25" s="11"/>
      <c r="C25" s="57"/>
      <c r="D25" s="8"/>
      <c r="E25" s="60"/>
      <c r="F25" s="8"/>
      <c r="G25" s="60"/>
      <c r="H25" s="8"/>
      <c r="I25" s="60"/>
      <c r="J25" s="67"/>
      <c r="K25" s="57"/>
      <c r="L25" s="67"/>
      <c r="M25" s="57"/>
      <c r="N25" s="6"/>
      <c r="O25" s="60"/>
      <c r="P25" s="9"/>
      <c r="T25" t="str">
        <f t="shared" si="0"/>
        <v/>
      </c>
      <c r="AK25" t="s">
        <v>22</v>
      </c>
    </row>
    <row r="26" spans="2:37" x14ac:dyDescent="0.3">
      <c r="B26" s="11"/>
      <c r="C26" s="57"/>
      <c r="D26" s="8"/>
      <c r="E26" s="60"/>
      <c r="F26" s="8"/>
      <c r="G26" s="60"/>
      <c r="H26" s="8"/>
      <c r="I26" s="60"/>
      <c r="J26" s="67"/>
      <c r="K26" s="57"/>
      <c r="L26" s="67"/>
      <c r="M26" s="57"/>
      <c r="N26" s="6"/>
      <c r="O26" s="60"/>
      <c r="P26" s="9"/>
      <c r="T26" t="str">
        <f t="shared" si="0"/>
        <v/>
      </c>
      <c r="AK26" t="s">
        <v>23</v>
      </c>
    </row>
    <row r="27" spans="2:37" x14ac:dyDescent="0.3">
      <c r="B27" s="11"/>
      <c r="C27" s="57"/>
      <c r="D27" s="8"/>
      <c r="E27" s="60"/>
      <c r="F27" s="8"/>
      <c r="G27" s="60"/>
      <c r="H27" s="8"/>
      <c r="I27" s="60"/>
      <c r="J27" s="67"/>
      <c r="K27" s="57"/>
      <c r="L27" s="67"/>
      <c r="M27" s="57"/>
      <c r="N27" s="6"/>
      <c r="O27" s="60"/>
      <c r="P27" s="9"/>
      <c r="T27" t="str">
        <f t="shared" si="0"/>
        <v/>
      </c>
      <c r="AK27" t="s">
        <v>24</v>
      </c>
    </row>
    <row r="28" spans="2:37" x14ac:dyDescent="0.3">
      <c r="B28" s="11"/>
      <c r="C28" s="57"/>
      <c r="D28" s="8"/>
      <c r="E28" s="60"/>
      <c r="F28" s="8"/>
      <c r="G28" s="60"/>
      <c r="H28" s="8"/>
      <c r="I28" s="60"/>
      <c r="J28" s="67"/>
      <c r="K28" s="57"/>
      <c r="L28" s="67"/>
      <c r="M28" s="57"/>
      <c r="N28" s="6"/>
      <c r="O28" s="60"/>
      <c r="P28" s="9"/>
      <c r="T28" t="str">
        <f t="shared" si="0"/>
        <v/>
      </c>
      <c r="AK28" t="s">
        <v>25</v>
      </c>
    </row>
    <row r="29" spans="2:37" x14ac:dyDescent="0.3">
      <c r="B29" s="11"/>
      <c r="C29" s="57"/>
      <c r="D29" s="8"/>
      <c r="E29" s="60"/>
      <c r="F29" s="8"/>
      <c r="G29" s="60"/>
      <c r="H29" s="8"/>
      <c r="I29" s="60"/>
      <c r="J29" s="67"/>
      <c r="K29" s="57"/>
      <c r="L29" s="67"/>
      <c r="M29" s="57"/>
      <c r="N29" s="6"/>
      <c r="O29" s="60"/>
      <c r="P29" s="9"/>
      <c r="T29" t="str">
        <f t="shared" si="0"/>
        <v/>
      </c>
      <c r="AK29" t="s">
        <v>26</v>
      </c>
    </row>
    <row r="30" spans="2:37" x14ac:dyDescent="0.3">
      <c r="B30" s="11"/>
      <c r="C30" s="57"/>
      <c r="D30" s="8"/>
      <c r="E30" s="60"/>
      <c r="F30" s="8"/>
      <c r="G30" s="60"/>
      <c r="H30" s="8"/>
      <c r="I30" s="60"/>
      <c r="J30" s="67"/>
      <c r="K30" s="57"/>
      <c r="L30" s="67"/>
      <c r="M30" s="57"/>
      <c r="N30" s="6"/>
      <c r="O30" s="60"/>
      <c r="P30" s="9"/>
      <c r="T30" t="str">
        <f t="shared" si="0"/>
        <v/>
      </c>
      <c r="AK30" t="s">
        <v>27</v>
      </c>
    </row>
    <row r="31" spans="2:37" x14ac:dyDescent="0.3">
      <c r="B31" s="11"/>
      <c r="C31" s="57"/>
      <c r="D31" s="8"/>
      <c r="E31" s="60"/>
      <c r="F31" s="8"/>
      <c r="G31" s="60"/>
      <c r="H31" s="8"/>
      <c r="I31" s="60"/>
      <c r="J31" s="67"/>
      <c r="K31" s="57"/>
      <c r="L31" s="67"/>
      <c r="M31" s="57"/>
      <c r="N31" s="6"/>
      <c r="O31" s="60"/>
      <c r="P31" s="9"/>
      <c r="T31" t="str">
        <f t="shared" si="0"/>
        <v/>
      </c>
      <c r="AK31" t="s">
        <v>28</v>
      </c>
    </row>
    <row r="32" spans="2:37" x14ac:dyDescent="0.3">
      <c r="B32" s="11"/>
      <c r="C32" s="57"/>
      <c r="D32" s="8"/>
      <c r="E32" s="60"/>
      <c r="F32" s="8"/>
      <c r="G32" s="60"/>
      <c r="H32" s="8"/>
      <c r="I32" s="60"/>
      <c r="J32" s="67"/>
      <c r="K32" s="57"/>
      <c r="L32" s="67"/>
      <c r="M32" s="57"/>
      <c r="N32" s="6"/>
      <c r="O32" s="60"/>
      <c r="P32" s="9"/>
      <c r="T32" t="str">
        <f t="shared" si="0"/>
        <v/>
      </c>
      <c r="AK32" t="s">
        <v>29</v>
      </c>
    </row>
    <row r="33" spans="2:37" x14ac:dyDescent="0.3">
      <c r="B33" s="11"/>
      <c r="C33" s="57"/>
      <c r="D33" s="8"/>
      <c r="E33" s="60"/>
      <c r="F33" s="8"/>
      <c r="G33" s="60"/>
      <c r="H33" s="8"/>
      <c r="I33" s="60"/>
      <c r="J33" s="67"/>
      <c r="K33" s="57"/>
      <c r="L33" s="67"/>
      <c r="M33" s="57"/>
      <c r="N33" s="6"/>
      <c r="O33" s="60"/>
      <c r="P33" s="9"/>
      <c r="T33" t="str">
        <f t="shared" si="0"/>
        <v/>
      </c>
      <c r="AK33" t="s">
        <v>30</v>
      </c>
    </row>
    <row r="34" spans="2:37" x14ac:dyDescent="0.3">
      <c r="B34" s="11"/>
      <c r="C34" s="57"/>
      <c r="D34" s="8"/>
      <c r="E34" s="60"/>
      <c r="F34" s="8"/>
      <c r="G34" s="60"/>
      <c r="H34" s="8"/>
      <c r="I34" s="60"/>
      <c r="J34" s="67"/>
      <c r="K34" s="57"/>
      <c r="L34" s="67"/>
      <c r="M34" s="57"/>
      <c r="N34" s="6"/>
      <c r="O34" s="60"/>
      <c r="P34" s="9"/>
      <c r="T34" t="str">
        <f t="shared" si="0"/>
        <v/>
      </c>
      <c r="AK34" t="s">
        <v>31</v>
      </c>
    </row>
    <row r="35" spans="2:37" x14ac:dyDescent="0.3">
      <c r="B35" s="11"/>
      <c r="C35" s="57"/>
      <c r="D35" s="8"/>
      <c r="E35" s="60"/>
      <c r="F35" s="8"/>
      <c r="G35" s="60"/>
      <c r="H35" s="8"/>
      <c r="I35" s="60"/>
      <c r="J35" s="67"/>
      <c r="K35" s="57"/>
      <c r="L35" s="67"/>
      <c r="M35" s="57"/>
      <c r="N35" s="6"/>
      <c r="O35" s="60"/>
      <c r="P35" s="9"/>
      <c r="T35" t="str">
        <f t="shared" si="0"/>
        <v/>
      </c>
      <c r="AK35" t="s">
        <v>32</v>
      </c>
    </row>
    <row r="36" spans="2:37" x14ac:dyDescent="0.3">
      <c r="B36" s="11"/>
      <c r="C36" s="57"/>
      <c r="D36" s="8"/>
      <c r="E36" s="60"/>
      <c r="F36" s="8"/>
      <c r="G36" s="60"/>
      <c r="H36" s="8"/>
      <c r="I36" s="60"/>
      <c r="J36" s="67"/>
      <c r="K36" s="57"/>
      <c r="L36" s="67"/>
      <c r="M36" s="57"/>
      <c r="N36" s="6"/>
      <c r="O36" s="60"/>
      <c r="P36" s="9"/>
      <c r="T36" t="str">
        <f t="shared" si="0"/>
        <v/>
      </c>
      <c r="AK36" t="s">
        <v>88</v>
      </c>
    </row>
    <row r="37" spans="2:37" x14ac:dyDescent="0.3">
      <c r="B37" s="11"/>
      <c r="C37" s="57"/>
      <c r="D37" s="8"/>
      <c r="E37" s="60"/>
      <c r="F37" s="8"/>
      <c r="G37" s="60"/>
      <c r="H37" s="8"/>
      <c r="I37" s="60"/>
      <c r="J37" s="67"/>
      <c r="K37" s="57"/>
      <c r="L37" s="67"/>
      <c r="M37" s="57"/>
      <c r="N37" s="6"/>
      <c r="O37" s="60"/>
      <c r="P37" s="9"/>
      <c r="T37" t="str">
        <f t="shared" si="0"/>
        <v/>
      </c>
      <c r="AK37" t="s">
        <v>33</v>
      </c>
    </row>
    <row r="38" spans="2:37" x14ac:dyDescent="0.3">
      <c r="B38" s="11"/>
      <c r="C38" s="57"/>
      <c r="D38" s="8"/>
      <c r="E38" s="60"/>
      <c r="F38" s="8"/>
      <c r="G38" s="60"/>
      <c r="H38" s="8"/>
      <c r="I38" s="60"/>
      <c r="J38" s="67"/>
      <c r="K38" s="57"/>
      <c r="L38" s="67"/>
      <c r="M38" s="57"/>
      <c r="N38" s="6"/>
      <c r="O38" s="60"/>
      <c r="P38" s="9"/>
      <c r="T38" t="str">
        <f t="shared" si="0"/>
        <v/>
      </c>
      <c r="AK38" t="s">
        <v>34</v>
      </c>
    </row>
    <row r="39" spans="2:37" x14ac:dyDescent="0.3">
      <c r="B39" s="11"/>
      <c r="C39" s="57"/>
      <c r="D39" s="8"/>
      <c r="E39" s="60"/>
      <c r="F39" s="8"/>
      <c r="G39" s="60"/>
      <c r="H39" s="8"/>
      <c r="I39" s="60"/>
      <c r="J39" s="67"/>
      <c r="K39" s="57"/>
      <c r="L39" s="67"/>
      <c r="M39" s="57"/>
      <c r="N39" s="6"/>
      <c r="O39" s="60"/>
      <c r="P39" s="9"/>
      <c r="T39" t="str">
        <f t="shared" si="0"/>
        <v/>
      </c>
      <c r="AK39" t="s">
        <v>35</v>
      </c>
    </row>
    <row r="40" spans="2:37" x14ac:dyDescent="0.3">
      <c r="B40" s="11"/>
      <c r="C40" s="57"/>
      <c r="D40" s="8"/>
      <c r="E40" s="60"/>
      <c r="F40" s="8"/>
      <c r="G40" s="60"/>
      <c r="H40" s="8"/>
      <c r="I40" s="60"/>
      <c r="J40" s="67"/>
      <c r="K40" s="57"/>
      <c r="L40" s="67"/>
      <c r="M40" s="57"/>
      <c r="N40" s="6"/>
      <c r="O40" s="60"/>
      <c r="P40" s="9"/>
      <c r="T40" t="str">
        <f t="shared" si="0"/>
        <v/>
      </c>
      <c r="AK40" t="s">
        <v>36</v>
      </c>
    </row>
    <row r="41" spans="2:37" x14ac:dyDescent="0.3">
      <c r="B41" s="11"/>
      <c r="C41" s="57"/>
      <c r="D41" s="8"/>
      <c r="E41" s="60"/>
      <c r="F41" s="8"/>
      <c r="G41" s="60"/>
      <c r="H41" s="8"/>
      <c r="I41" s="60"/>
      <c r="J41" s="67"/>
      <c r="K41" s="57"/>
      <c r="L41" s="67"/>
      <c r="M41" s="57"/>
      <c r="N41" s="6"/>
      <c r="O41" s="60"/>
      <c r="P41" s="9"/>
      <c r="T41" t="str">
        <f t="shared" si="0"/>
        <v/>
      </c>
      <c r="AK41" t="s">
        <v>37</v>
      </c>
    </row>
  </sheetData>
  <sortState xmlns:xlrd2="http://schemas.microsoft.com/office/spreadsheetml/2017/richdata2" ref="AK3:AK41">
    <sortCondition ref="AK3:AK41"/>
  </sortState>
  <phoneticPr fontId="4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624B-43BF-4FF1-B269-3688414B292E}">
  <sheetPr>
    <tabColor rgb="FFFFFF99"/>
  </sheetPr>
  <dimension ref="A1:A2"/>
  <sheetViews>
    <sheetView workbookViewId="0">
      <selection activeCell="A2" sqref="A2"/>
    </sheetView>
  </sheetViews>
  <sheetFormatPr defaultRowHeight="12.5" x14ac:dyDescent="0.25"/>
  <cols>
    <col min="1" max="1" width="5.26953125" customWidth="1"/>
    <col min="2" max="2" width="5" bestFit="1" customWidth="1"/>
    <col min="3" max="3" width="7.7265625" customWidth="1"/>
    <col min="4" max="4" width="33.453125" customWidth="1"/>
    <col min="5" max="5" width="13.36328125" bestFit="1" customWidth="1"/>
    <col min="6" max="6" width="14.26953125" bestFit="1" customWidth="1"/>
    <col min="7" max="7" width="21.54296875" bestFit="1" customWidth="1"/>
    <col min="8" max="8" width="4.36328125" bestFit="1" customWidth="1"/>
    <col min="9" max="9" width="21.6328125" bestFit="1" customWidth="1"/>
    <col min="11" max="11" width="23.54296875" bestFit="1" customWidth="1"/>
  </cols>
  <sheetData>
    <row r="1" spans="1:1" x14ac:dyDescent="0.25">
      <c r="A1" s="16" t="s">
        <v>124</v>
      </c>
    </row>
    <row r="2" spans="1:1" s="10" customFormat="1" ht="13" x14ac:dyDescent="0.3"/>
  </sheetData>
  <sortState xmlns:xlrd2="http://schemas.microsoft.com/office/spreadsheetml/2017/richdata2" ref="A3:E78">
    <sortCondition ref="A3:A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MarkingSheet</vt:lpstr>
      <vt:lpstr>FinalScoreboard</vt:lpstr>
      <vt:lpstr>temp</vt:lpstr>
      <vt:lpstr>Number_Of_Finders</vt:lpstr>
      <vt:lpstr>Number_Of_Teams</vt:lpstr>
      <vt:lpstr>FinalScoreboard!Print_Area</vt:lpstr>
      <vt:lpstr>MarkingSheet!Print_Area</vt:lpstr>
      <vt:lpstr>MarkingSheet!Print_Titles</vt:lpstr>
    </vt:vector>
  </TitlesOfParts>
  <Manager/>
  <Company>Pablo Domination Enterprises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Coombs</dc:creator>
  <cp:keywords/>
  <dc:description/>
  <cp:lastModifiedBy>Roger Thetford</cp:lastModifiedBy>
  <cp:revision/>
  <dcterms:created xsi:type="dcterms:W3CDTF">2004-02-20T15:12:16Z</dcterms:created>
  <dcterms:modified xsi:type="dcterms:W3CDTF">2025-04-01T17:56:16Z</dcterms:modified>
  <cp:category/>
  <cp:contentStatus/>
</cp:coreProperties>
</file>